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osc.sharepoint.com/sites/osccentralcompliance/CMIA/CMIA Templates/"/>
    </mc:Choice>
  </mc:AlternateContent>
  <xr:revisionPtr revIDLastSave="133" documentId="8_{778C1A1D-23D3-47EA-8C25-998CB0DE0754}" xr6:coauthVersionLast="47" xr6:coauthVersionMax="47" xr10:uidLastSave="{2855CD74-EAF3-4C8D-AB46-3153E27BE9DC}"/>
  <bookViews>
    <workbookView xWindow="28680" yWindow="1350" windowWidth="29040" windowHeight="15720" activeTab="1" xr2:uid="{00000000-000D-0000-FFFF-FFFF00000000}"/>
  </bookViews>
  <sheets>
    <sheet name="Instructions" sheetId="2" r:id="rId1"/>
    <sheet name="Template" sheetId="1" r:id="rId2"/>
    <sheet name="Holidays" sheetId="5" r:id="rId3"/>
  </sheets>
  <externalReferences>
    <externalReference r:id="rId4"/>
  </externalReferences>
  <definedNames>
    <definedName name="Grand_Total">'[1]RPT FY Comp'!$C$124</definedName>
    <definedName name="List">#REF!</definedName>
    <definedName name="Mydata">'[1]U01-99'!$C$3:$V$64</definedName>
    <definedName name="Other">'[1]RPT FY Comp'!$C$119</definedName>
    <definedName name="_xlnm.Print_Area" localSheetId="1">Template!$A$1:$M$431</definedName>
    <definedName name="_xlnm.Print_Titles" localSheetId="1">Template!$1:$11</definedName>
    <definedName name="Total_Community_College">'[1]RPT FY Comp'!$C$114</definedName>
    <definedName name="TOTALB">'[1]RPT FY Comp'!$C$53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0" i="1" l="1"/>
  <c r="N378" i="1"/>
  <c r="I13" i="1" l="1"/>
  <c r="I14" i="1" s="1"/>
  <c r="N379" i="1"/>
  <c r="J14" i="1" l="1"/>
  <c r="L14" i="1" s="1"/>
  <c r="I15" i="1"/>
  <c r="K14" i="1"/>
  <c r="I386" i="1"/>
  <c r="K386" i="1" s="1"/>
  <c r="J15" i="1" l="1"/>
  <c r="L15" i="1" s="1"/>
  <c r="I16" i="1"/>
  <c r="H379" i="1"/>
  <c r="G379" i="1"/>
  <c r="F379" i="1"/>
  <c r="E379" i="1"/>
  <c r="C379" i="1"/>
  <c r="K15" i="1" l="1"/>
  <c r="J16" i="1"/>
  <c r="L16" i="1" s="1"/>
  <c r="K16" i="1"/>
  <c r="I17" i="1"/>
  <c r="N13" i="1"/>
  <c r="J13" i="1"/>
  <c r="J17" i="1" l="1"/>
  <c r="L17" i="1" s="1"/>
  <c r="I18" i="1"/>
  <c r="K17" i="1"/>
  <c r="N14" i="1"/>
  <c r="N15" i="1"/>
  <c r="D379" i="1"/>
  <c r="I19" i="1" l="1"/>
  <c r="J18" i="1"/>
  <c r="L18" i="1" s="1"/>
  <c r="J409" i="1"/>
  <c r="K18" i="1" l="1"/>
  <c r="I20" i="1"/>
  <c r="J19" i="1"/>
  <c r="L19" i="1" s="1"/>
  <c r="K381" i="1"/>
  <c r="K19" i="1" l="1"/>
  <c r="J20" i="1"/>
  <c r="L20" i="1" s="1"/>
  <c r="I21" i="1"/>
  <c r="K20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H403" i="1"/>
  <c r="I403" i="1" s="1"/>
  <c r="I409" i="1"/>
  <c r="K409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J21" i="1" l="1"/>
  <c r="L21" i="1" s="1"/>
  <c r="I22" i="1"/>
  <c r="K21" i="1"/>
  <c r="A368" i="1"/>
  <c r="A369" i="1" s="1"/>
  <c r="A370" i="1" s="1"/>
  <c r="A371" i="1" s="1"/>
  <c r="A372" i="1" s="1"/>
  <c r="A373" i="1" s="1"/>
  <c r="A374" i="1" s="1"/>
  <c r="A375" i="1" s="1"/>
  <c r="A376" i="1" s="1"/>
  <c r="A377" i="1" s="1"/>
  <c r="J401" i="1"/>
  <c r="J402" i="1"/>
  <c r="J399" i="1"/>
  <c r="J393" i="1"/>
  <c r="J392" i="1"/>
  <c r="J397" i="1"/>
  <c r="J400" i="1"/>
  <c r="J398" i="1"/>
  <c r="J395" i="1"/>
  <c r="J403" i="1"/>
  <c r="J394" i="1"/>
  <c r="K13" i="1"/>
  <c r="J22" i="1" l="1"/>
  <c r="L22" i="1" s="1"/>
  <c r="K22" i="1"/>
  <c r="I23" i="1"/>
  <c r="L13" i="1"/>
  <c r="I405" i="1"/>
  <c r="J396" i="1"/>
  <c r="J405" i="1" s="1"/>
  <c r="I410" i="1" s="1"/>
  <c r="K410" i="1" s="1"/>
  <c r="J23" i="1" l="1"/>
  <c r="L23" i="1" s="1"/>
  <c r="I24" i="1"/>
  <c r="N19" i="1"/>
  <c r="N20" i="1"/>
  <c r="K23" i="1" l="1"/>
  <c r="I25" i="1"/>
  <c r="J24" i="1"/>
  <c r="L24" i="1" s="1"/>
  <c r="N21" i="1"/>
  <c r="K24" i="1" l="1"/>
  <c r="J25" i="1"/>
  <c r="L25" i="1" s="1"/>
  <c r="I26" i="1"/>
  <c r="K25" i="1"/>
  <c r="N22" i="1"/>
  <c r="J26" i="1" l="1"/>
  <c r="L26" i="1" s="1"/>
  <c r="K26" i="1"/>
  <c r="I27" i="1"/>
  <c r="N23" i="1"/>
  <c r="I28" i="1" l="1"/>
  <c r="J27" i="1"/>
  <c r="L27" i="1" s="1"/>
  <c r="N26" i="1"/>
  <c r="N27" i="1"/>
  <c r="K27" i="1" l="1"/>
  <c r="I29" i="1"/>
  <c r="J28" i="1"/>
  <c r="L28" i="1" s="1"/>
  <c r="N28" i="1"/>
  <c r="K28" i="1" l="1"/>
  <c r="J29" i="1"/>
  <c r="L29" i="1" s="1"/>
  <c r="I30" i="1"/>
  <c r="N29" i="1"/>
  <c r="K29" i="1" l="1"/>
  <c r="I31" i="1"/>
  <c r="J30" i="1"/>
  <c r="L30" i="1" s="1"/>
  <c r="K30" i="1"/>
  <c r="N30" i="1"/>
  <c r="J31" i="1" l="1"/>
  <c r="L31" i="1" s="1"/>
  <c r="K31" i="1"/>
  <c r="I32" i="1"/>
  <c r="J32" i="1" l="1"/>
  <c r="L32" i="1" s="1"/>
  <c r="I33" i="1"/>
  <c r="K32" i="1"/>
  <c r="I34" i="1" l="1"/>
  <c r="J33" i="1"/>
  <c r="L33" i="1" s="1"/>
  <c r="N33" i="1"/>
  <c r="K33" i="1" l="1"/>
  <c r="I35" i="1"/>
  <c r="J34" i="1"/>
  <c r="L34" i="1" s="1"/>
  <c r="K34" i="1"/>
  <c r="N34" i="1"/>
  <c r="I36" i="1" l="1"/>
  <c r="J35" i="1"/>
  <c r="L35" i="1" s="1"/>
  <c r="K35" i="1"/>
  <c r="N35" i="1"/>
  <c r="I37" i="1" l="1"/>
  <c r="J36" i="1"/>
  <c r="L36" i="1" s="1"/>
  <c r="N36" i="1"/>
  <c r="K36" i="1" l="1"/>
  <c r="J37" i="1"/>
  <c r="L37" i="1" s="1"/>
  <c r="K37" i="1"/>
  <c r="I38" i="1"/>
  <c r="N37" i="1"/>
  <c r="K38" i="1" l="1"/>
  <c r="J38" i="1"/>
  <c r="L38" i="1" s="1"/>
  <c r="I39" i="1"/>
  <c r="J39" i="1" l="1"/>
  <c r="L39" i="1" s="1"/>
  <c r="I40" i="1"/>
  <c r="K39" i="1"/>
  <c r="I41" i="1" l="1"/>
  <c r="J40" i="1"/>
  <c r="L40" i="1" s="1"/>
  <c r="K40" i="1"/>
  <c r="N40" i="1"/>
  <c r="J41" i="1" l="1"/>
  <c r="L41" i="1" s="1"/>
  <c r="I42" i="1"/>
  <c r="N41" i="1"/>
  <c r="K41" i="1" l="1"/>
  <c r="J42" i="1"/>
  <c r="L42" i="1" s="1"/>
  <c r="I43" i="1"/>
  <c r="K42" i="1"/>
  <c r="N42" i="1"/>
  <c r="J43" i="1" l="1"/>
  <c r="L43" i="1" s="1"/>
  <c r="I44" i="1"/>
  <c r="N43" i="1"/>
  <c r="K43" i="1" l="1"/>
  <c r="J44" i="1"/>
  <c r="L44" i="1" s="1"/>
  <c r="K44" i="1"/>
  <c r="I45" i="1"/>
  <c r="N44" i="1"/>
  <c r="J45" i="1" l="1"/>
  <c r="L45" i="1" s="1"/>
  <c r="K45" i="1"/>
  <c r="I46" i="1"/>
  <c r="I47" i="1" l="1"/>
  <c r="J46" i="1"/>
  <c r="L46" i="1" s="1"/>
  <c r="K46" i="1"/>
  <c r="N47" i="1" l="1"/>
  <c r="J47" i="1"/>
  <c r="L47" i="1" s="1"/>
  <c r="I48" i="1"/>
  <c r="K47" i="1"/>
  <c r="J48" i="1" l="1"/>
  <c r="L48" i="1" s="1"/>
  <c r="N48" i="1"/>
  <c r="I49" i="1"/>
  <c r="K48" i="1" l="1"/>
  <c r="I50" i="1"/>
  <c r="J49" i="1"/>
  <c r="L49" i="1" s="1"/>
  <c r="N49" i="1"/>
  <c r="K49" i="1" l="1"/>
  <c r="J50" i="1"/>
  <c r="L50" i="1" s="1"/>
  <c r="K50" i="1"/>
  <c r="I51" i="1"/>
  <c r="N50" i="1"/>
  <c r="J51" i="1" l="1"/>
  <c r="L51" i="1" s="1"/>
  <c r="K51" i="1"/>
  <c r="I52" i="1"/>
  <c r="N51" i="1"/>
  <c r="J52" i="1" l="1"/>
  <c r="L52" i="1" s="1"/>
  <c r="I53" i="1"/>
  <c r="K52" i="1" l="1"/>
  <c r="J53" i="1"/>
  <c r="L53" i="1" s="1"/>
  <c r="I54" i="1"/>
  <c r="K53" i="1" l="1"/>
  <c r="J54" i="1"/>
  <c r="L54" i="1" s="1"/>
  <c r="I55" i="1"/>
  <c r="N54" i="1"/>
  <c r="K54" i="1"/>
  <c r="J55" i="1" l="1"/>
  <c r="L55" i="1" s="1"/>
  <c r="I56" i="1"/>
  <c r="K55" i="1"/>
  <c r="N55" i="1"/>
  <c r="I57" i="1" l="1"/>
  <c r="J56" i="1"/>
  <c r="L56" i="1" s="1"/>
  <c r="K56" i="1"/>
  <c r="N56" i="1"/>
  <c r="I58" i="1" l="1"/>
  <c r="N57" i="1"/>
  <c r="J57" i="1"/>
  <c r="L57" i="1" s="1"/>
  <c r="K57" i="1" l="1"/>
  <c r="N58" i="1"/>
  <c r="I59" i="1"/>
  <c r="J58" i="1"/>
  <c r="L58" i="1" s="1"/>
  <c r="K58" i="1" l="1"/>
  <c r="J59" i="1"/>
  <c r="L59" i="1" s="1"/>
  <c r="K59" i="1"/>
  <c r="I60" i="1"/>
  <c r="I61" i="1" l="1"/>
  <c r="J60" i="1"/>
  <c r="L60" i="1" s="1"/>
  <c r="K60" i="1" l="1"/>
  <c r="J61" i="1"/>
  <c r="L61" i="1" s="1"/>
  <c r="K61" i="1"/>
  <c r="I62" i="1"/>
  <c r="N61" i="1"/>
  <c r="N62" i="1" l="1"/>
  <c r="J62" i="1"/>
  <c r="L62" i="1" s="1"/>
  <c r="I63" i="1"/>
  <c r="K62" i="1" l="1"/>
  <c r="I64" i="1"/>
  <c r="J63" i="1"/>
  <c r="L63" i="1" s="1"/>
  <c r="N63" i="1"/>
  <c r="K63" i="1" l="1"/>
  <c r="J64" i="1"/>
  <c r="L64" i="1" s="1"/>
  <c r="K64" i="1"/>
  <c r="I65" i="1"/>
  <c r="N64" i="1"/>
  <c r="J65" i="1" l="1"/>
  <c r="L65" i="1" s="1"/>
  <c r="I66" i="1"/>
  <c r="N65" i="1"/>
  <c r="K65" i="1"/>
  <c r="J66" i="1" l="1"/>
  <c r="L66" i="1" s="1"/>
  <c r="K66" i="1"/>
  <c r="I67" i="1"/>
  <c r="J67" i="1" l="1"/>
  <c r="L67" i="1" s="1"/>
  <c r="I68" i="1"/>
  <c r="K67" i="1"/>
  <c r="I69" i="1" l="1"/>
  <c r="J68" i="1"/>
  <c r="L68" i="1" s="1"/>
  <c r="N68" i="1"/>
  <c r="K68" i="1" l="1"/>
  <c r="N69" i="1"/>
  <c r="J69" i="1"/>
  <c r="L69" i="1" s="1"/>
  <c r="I70" i="1"/>
  <c r="K69" i="1" l="1"/>
  <c r="J70" i="1"/>
  <c r="L70" i="1" s="1"/>
  <c r="K70" i="1"/>
  <c r="I71" i="1"/>
  <c r="N70" i="1"/>
  <c r="J71" i="1" l="1"/>
  <c r="L71" i="1" s="1"/>
  <c r="K71" i="1"/>
  <c r="I72" i="1"/>
  <c r="N71" i="1"/>
  <c r="J72" i="1" l="1"/>
  <c r="L72" i="1" s="1"/>
  <c r="I73" i="1"/>
  <c r="N72" i="1"/>
  <c r="K72" i="1"/>
  <c r="J73" i="1" l="1"/>
  <c r="L73" i="1" s="1"/>
  <c r="I74" i="1"/>
  <c r="K73" i="1" l="1"/>
  <c r="I75" i="1"/>
  <c r="J74" i="1"/>
  <c r="L74" i="1" s="1"/>
  <c r="K74" i="1"/>
  <c r="I76" i="1" l="1"/>
  <c r="J75" i="1"/>
  <c r="L75" i="1" s="1"/>
  <c r="K75" i="1"/>
  <c r="J76" i="1" l="1"/>
  <c r="L76" i="1" s="1"/>
  <c r="I77" i="1"/>
  <c r="N76" i="1"/>
  <c r="K76" i="1"/>
  <c r="I78" i="1" l="1"/>
  <c r="N77" i="1"/>
  <c r="J77" i="1"/>
  <c r="L77" i="1" s="1"/>
  <c r="K77" i="1" l="1"/>
  <c r="I79" i="1"/>
  <c r="J78" i="1"/>
  <c r="L78" i="1" s="1"/>
  <c r="N78" i="1"/>
  <c r="K78" i="1" l="1"/>
  <c r="I80" i="1"/>
  <c r="N79" i="1"/>
  <c r="J79" i="1"/>
  <c r="L79" i="1" s="1"/>
  <c r="K79" i="1" l="1"/>
  <c r="J80" i="1"/>
  <c r="L80" i="1" s="1"/>
  <c r="I81" i="1"/>
  <c r="K80" i="1" l="1"/>
  <c r="J81" i="1"/>
  <c r="L81" i="1" s="1"/>
  <c r="I82" i="1"/>
  <c r="K81" i="1"/>
  <c r="J82" i="1" l="1"/>
  <c r="L82" i="1" s="1"/>
  <c r="I83" i="1"/>
  <c r="N82" i="1"/>
  <c r="K82" i="1"/>
  <c r="I84" i="1" l="1"/>
  <c r="J83" i="1"/>
  <c r="L83" i="1" s="1"/>
  <c r="N83" i="1"/>
  <c r="K83" i="1" l="1"/>
  <c r="J84" i="1"/>
  <c r="L84" i="1" s="1"/>
  <c r="K84" i="1"/>
  <c r="N84" i="1"/>
  <c r="I85" i="1"/>
  <c r="N85" i="1" l="1"/>
  <c r="I86" i="1"/>
  <c r="J85" i="1"/>
  <c r="L85" i="1" s="1"/>
  <c r="K85" i="1" l="1"/>
  <c r="J86" i="1"/>
  <c r="L86" i="1" s="1"/>
  <c r="I87" i="1"/>
  <c r="K86" i="1"/>
  <c r="N86" i="1"/>
  <c r="J87" i="1" l="1"/>
  <c r="L87" i="1" s="1"/>
  <c r="I88" i="1"/>
  <c r="K87" i="1" l="1"/>
  <c r="I89" i="1"/>
  <c r="J88" i="1"/>
  <c r="L88" i="1" s="1"/>
  <c r="K88" i="1" l="1"/>
  <c r="J89" i="1"/>
  <c r="L89" i="1" s="1"/>
  <c r="I90" i="1"/>
  <c r="K89" i="1"/>
  <c r="N89" i="1"/>
  <c r="N90" i="1" l="1"/>
  <c r="J90" i="1"/>
  <c r="L90" i="1" s="1"/>
  <c r="I91" i="1"/>
  <c r="K90" i="1" l="1"/>
  <c r="J91" i="1"/>
  <c r="L91" i="1" s="1"/>
  <c r="K91" i="1"/>
  <c r="I92" i="1"/>
  <c r="N91" i="1"/>
  <c r="J92" i="1" l="1"/>
  <c r="L92" i="1" s="1"/>
  <c r="I93" i="1"/>
  <c r="N92" i="1"/>
  <c r="K92" i="1" l="1"/>
  <c r="J93" i="1"/>
  <c r="L93" i="1" s="1"/>
  <c r="I94" i="1"/>
  <c r="N93" i="1"/>
  <c r="K93" i="1" l="1"/>
  <c r="J94" i="1"/>
  <c r="L94" i="1" s="1"/>
  <c r="K94" i="1"/>
  <c r="I95" i="1"/>
  <c r="J95" i="1" l="1"/>
  <c r="L95" i="1" s="1"/>
  <c r="K95" i="1"/>
  <c r="I96" i="1"/>
  <c r="J96" i="1" l="1"/>
  <c r="L96" i="1" s="1"/>
  <c r="I97" i="1"/>
  <c r="N96" i="1"/>
  <c r="K96" i="1" l="1"/>
  <c r="N97" i="1"/>
  <c r="J97" i="1"/>
  <c r="L97" i="1" s="1"/>
  <c r="I98" i="1"/>
  <c r="K97" i="1" l="1"/>
  <c r="J98" i="1"/>
  <c r="L98" i="1" s="1"/>
  <c r="I99" i="1"/>
  <c r="N98" i="1"/>
  <c r="K98" i="1" l="1"/>
  <c r="I100" i="1"/>
  <c r="J99" i="1"/>
  <c r="L99" i="1" s="1"/>
  <c r="N99" i="1"/>
  <c r="K99" i="1" l="1"/>
  <c r="I101" i="1"/>
  <c r="J100" i="1"/>
  <c r="L100" i="1" s="1"/>
  <c r="K100" i="1"/>
  <c r="N100" i="1"/>
  <c r="I102" i="1" l="1"/>
  <c r="J101" i="1"/>
  <c r="L101" i="1" s="1"/>
  <c r="K101" i="1" l="1"/>
  <c r="I103" i="1"/>
  <c r="J102" i="1"/>
  <c r="L102" i="1" s="1"/>
  <c r="K102" i="1" l="1"/>
  <c r="I104" i="1"/>
  <c r="N103" i="1"/>
  <c r="J103" i="1"/>
  <c r="L103" i="1" s="1"/>
  <c r="K103" i="1" l="1"/>
  <c r="J104" i="1"/>
  <c r="L104" i="1" s="1"/>
  <c r="I105" i="1"/>
  <c r="K104" i="1"/>
  <c r="N104" i="1"/>
  <c r="J105" i="1" l="1"/>
  <c r="L105" i="1" s="1"/>
  <c r="K105" i="1"/>
  <c r="I106" i="1"/>
  <c r="N105" i="1"/>
  <c r="I107" i="1" l="1"/>
  <c r="J106" i="1"/>
  <c r="L106" i="1" s="1"/>
  <c r="K106" i="1"/>
  <c r="N106" i="1"/>
  <c r="J107" i="1" l="1"/>
  <c r="L107" i="1" s="1"/>
  <c r="I108" i="1"/>
  <c r="K107" i="1"/>
  <c r="N107" i="1"/>
  <c r="J108" i="1" l="1"/>
  <c r="L108" i="1" s="1"/>
  <c r="I109" i="1"/>
  <c r="K108" i="1" l="1"/>
  <c r="J109" i="1"/>
  <c r="L109" i="1" s="1"/>
  <c r="K109" i="1"/>
  <c r="I110" i="1"/>
  <c r="J110" i="1" l="1"/>
  <c r="L110" i="1" s="1"/>
  <c r="K110" i="1"/>
  <c r="I111" i="1"/>
  <c r="N110" i="1"/>
  <c r="J111" i="1" l="1"/>
  <c r="L111" i="1" s="1"/>
  <c r="K111" i="1"/>
  <c r="N111" i="1"/>
  <c r="I112" i="1"/>
  <c r="J112" i="1" l="1"/>
  <c r="L112" i="1" s="1"/>
  <c r="I113" i="1"/>
  <c r="N112" i="1"/>
  <c r="K112" i="1" l="1"/>
  <c r="J113" i="1"/>
  <c r="L113" i="1" s="1"/>
  <c r="I114" i="1"/>
  <c r="N113" i="1"/>
  <c r="K113" i="1" l="1"/>
  <c r="I115" i="1"/>
  <c r="J114" i="1"/>
  <c r="L114" i="1" s="1"/>
  <c r="N114" i="1"/>
  <c r="K114" i="1" l="1"/>
  <c r="I116" i="1"/>
  <c r="J115" i="1"/>
  <c r="L115" i="1" s="1"/>
  <c r="K115" i="1"/>
  <c r="J116" i="1" l="1"/>
  <c r="L116" i="1" s="1"/>
  <c r="I117" i="1"/>
  <c r="K116" i="1" l="1"/>
  <c r="N117" i="1"/>
  <c r="J117" i="1"/>
  <c r="L117" i="1" s="1"/>
  <c r="I118" i="1"/>
  <c r="K117" i="1" l="1"/>
  <c r="J118" i="1"/>
  <c r="L118" i="1" s="1"/>
  <c r="I119" i="1"/>
  <c r="N118" i="1"/>
  <c r="K118" i="1" l="1"/>
  <c r="J119" i="1"/>
  <c r="L119" i="1" s="1"/>
  <c r="K119" i="1"/>
  <c r="I120" i="1"/>
  <c r="N119" i="1"/>
  <c r="J120" i="1" l="1"/>
  <c r="L120" i="1" s="1"/>
  <c r="I121" i="1"/>
  <c r="K120" i="1"/>
  <c r="N120" i="1"/>
  <c r="J121" i="1" l="1"/>
  <c r="L121" i="1" s="1"/>
  <c r="I122" i="1"/>
  <c r="K121" i="1"/>
  <c r="N121" i="1"/>
  <c r="I123" i="1" l="1"/>
  <c r="J122" i="1"/>
  <c r="L122" i="1" s="1"/>
  <c r="K122" i="1"/>
  <c r="I124" i="1" l="1"/>
  <c r="J123" i="1"/>
  <c r="L123" i="1" s="1"/>
  <c r="K123" i="1" l="1"/>
  <c r="J124" i="1"/>
  <c r="L124" i="1" s="1"/>
  <c r="K124" i="1"/>
  <c r="I125" i="1"/>
  <c r="N124" i="1"/>
  <c r="J125" i="1" l="1"/>
  <c r="L125" i="1" s="1"/>
  <c r="I126" i="1"/>
  <c r="K125" i="1"/>
  <c r="N125" i="1"/>
  <c r="J126" i="1" l="1"/>
  <c r="L126" i="1" s="1"/>
  <c r="K126" i="1"/>
  <c r="I127" i="1"/>
  <c r="N126" i="1"/>
  <c r="J127" i="1" l="1"/>
  <c r="L127" i="1" s="1"/>
  <c r="I128" i="1"/>
  <c r="K127" i="1"/>
  <c r="N127" i="1"/>
  <c r="J128" i="1" l="1"/>
  <c r="L128" i="1" s="1"/>
  <c r="I129" i="1"/>
  <c r="N128" i="1"/>
  <c r="K128" i="1" l="1"/>
  <c r="I130" i="1"/>
  <c r="J129" i="1"/>
  <c r="L129" i="1" s="1"/>
  <c r="K129" i="1" l="1"/>
  <c r="J130" i="1"/>
  <c r="L130" i="1" s="1"/>
  <c r="K130" i="1"/>
  <c r="I131" i="1"/>
  <c r="J131" i="1" l="1"/>
  <c r="L131" i="1" s="1"/>
  <c r="I132" i="1"/>
  <c r="N131" i="1"/>
  <c r="K131" i="1" l="1"/>
  <c r="I133" i="1"/>
  <c r="N132" i="1"/>
  <c r="J132" i="1"/>
  <c r="L132" i="1" s="1"/>
  <c r="K132" i="1" l="1"/>
  <c r="N133" i="1"/>
  <c r="J133" i="1"/>
  <c r="L133" i="1" s="1"/>
  <c r="I134" i="1"/>
  <c r="K133" i="1" l="1"/>
  <c r="J134" i="1"/>
  <c r="L134" i="1" s="1"/>
  <c r="K134" i="1"/>
  <c r="I135" i="1"/>
  <c r="N134" i="1"/>
  <c r="J135" i="1" l="1"/>
  <c r="L135" i="1" s="1"/>
  <c r="N135" i="1"/>
  <c r="I136" i="1"/>
  <c r="K135" i="1" l="1"/>
  <c r="J136" i="1"/>
  <c r="L136" i="1" s="1"/>
  <c r="K136" i="1"/>
  <c r="I137" i="1"/>
  <c r="J137" i="1" l="1"/>
  <c r="L137" i="1" s="1"/>
  <c r="I138" i="1"/>
  <c r="K137" i="1" l="1"/>
  <c r="J138" i="1"/>
  <c r="L138" i="1" s="1"/>
  <c r="N138" i="1"/>
  <c r="I139" i="1"/>
  <c r="K138" i="1" l="1"/>
  <c r="J139" i="1"/>
  <c r="L139" i="1" s="1"/>
  <c r="I140" i="1"/>
  <c r="N139" i="1"/>
  <c r="K139" i="1" l="1"/>
  <c r="I141" i="1"/>
  <c r="J140" i="1"/>
  <c r="L140" i="1" s="1"/>
  <c r="K140" i="1"/>
  <c r="N140" i="1"/>
  <c r="I142" i="1" l="1"/>
  <c r="J141" i="1"/>
  <c r="L141" i="1" s="1"/>
  <c r="K141" i="1"/>
  <c r="N141" i="1"/>
  <c r="I143" i="1" l="1"/>
  <c r="J142" i="1"/>
  <c r="L142" i="1" s="1"/>
  <c r="N142" i="1"/>
  <c r="K142" i="1" l="1"/>
  <c r="I144" i="1"/>
  <c r="J143" i="1"/>
  <c r="L143" i="1" s="1"/>
  <c r="K143" i="1" l="1"/>
  <c r="J144" i="1"/>
  <c r="L144" i="1" s="1"/>
  <c r="I145" i="1"/>
  <c r="K144" i="1"/>
  <c r="J145" i="1" l="1"/>
  <c r="L145" i="1" s="1"/>
  <c r="K145" i="1"/>
  <c r="I146" i="1"/>
  <c r="N145" i="1"/>
  <c r="J146" i="1" l="1"/>
  <c r="L146" i="1" s="1"/>
  <c r="I147" i="1"/>
  <c r="K146" i="1"/>
  <c r="J147" i="1" l="1"/>
  <c r="L147" i="1" s="1"/>
  <c r="K147" i="1"/>
  <c r="I148" i="1"/>
  <c r="N147" i="1"/>
  <c r="N148" i="1" l="1"/>
  <c r="I149" i="1"/>
  <c r="J148" i="1"/>
  <c r="L148" i="1" s="1"/>
  <c r="K148" i="1" l="1"/>
  <c r="J149" i="1"/>
  <c r="L149" i="1" s="1"/>
  <c r="K149" i="1"/>
  <c r="I150" i="1"/>
  <c r="N149" i="1"/>
  <c r="J150" i="1" l="1"/>
  <c r="L150" i="1" s="1"/>
  <c r="K150" i="1"/>
  <c r="I151" i="1"/>
  <c r="J151" i="1" l="1"/>
  <c r="L151" i="1" s="1"/>
  <c r="I152" i="1"/>
  <c r="K151" i="1"/>
  <c r="J152" i="1" l="1"/>
  <c r="L152" i="1" s="1"/>
  <c r="K152" i="1"/>
  <c r="I153" i="1"/>
  <c r="N152" i="1"/>
  <c r="I154" i="1" l="1"/>
  <c r="J153" i="1"/>
  <c r="L153" i="1" s="1"/>
  <c r="N153" i="1"/>
  <c r="K153" i="1" l="1"/>
  <c r="I155" i="1"/>
  <c r="J154" i="1"/>
  <c r="L154" i="1" s="1"/>
  <c r="N154" i="1"/>
  <c r="K154" i="1" l="1"/>
  <c r="I156" i="1"/>
  <c r="N155" i="1"/>
  <c r="J155" i="1"/>
  <c r="L155" i="1" s="1"/>
  <c r="K155" i="1" l="1"/>
  <c r="J156" i="1"/>
  <c r="L156" i="1" s="1"/>
  <c r="K156" i="1"/>
  <c r="I157" i="1"/>
  <c r="N156" i="1"/>
  <c r="I158" i="1" l="1"/>
  <c r="J157" i="1"/>
  <c r="L157" i="1" s="1"/>
  <c r="K157" i="1"/>
  <c r="J158" i="1" l="1"/>
  <c r="L158" i="1" s="1"/>
  <c r="I159" i="1"/>
  <c r="K158" i="1" l="1"/>
  <c r="I160" i="1"/>
  <c r="J159" i="1"/>
  <c r="L159" i="1" s="1"/>
  <c r="N159" i="1"/>
  <c r="K159" i="1" l="1"/>
  <c r="I161" i="1"/>
  <c r="J160" i="1"/>
  <c r="L160" i="1" s="1"/>
  <c r="N160" i="1"/>
  <c r="K160" i="1" l="1"/>
  <c r="J161" i="1"/>
  <c r="L161" i="1" s="1"/>
  <c r="I162" i="1"/>
  <c r="K161" i="1"/>
  <c r="N161" i="1"/>
  <c r="J162" i="1" l="1"/>
  <c r="L162" i="1" s="1"/>
  <c r="K162" i="1"/>
  <c r="I163" i="1"/>
  <c r="J163" i="1" l="1"/>
  <c r="L163" i="1" s="1"/>
  <c r="K163" i="1"/>
  <c r="I164" i="1"/>
  <c r="I165" i="1" l="1"/>
  <c r="J164" i="1"/>
  <c r="L164" i="1" s="1"/>
  <c r="K164" i="1" l="1"/>
  <c r="J165" i="1"/>
  <c r="L165" i="1" s="1"/>
  <c r="K165" i="1"/>
  <c r="I166" i="1"/>
  <c r="J166" i="1" l="1"/>
  <c r="L166" i="1" s="1"/>
  <c r="N166" i="1"/>
  <c r="K166" i="1"/>
  <c r="I167" i="1"/>
  <c r="J167" i="1" l="1"/>
  <c r="L167" i="1" s="1"/>
  <c r="K167" i="1"/>
  <c r="I168" i="1"/>
  <c r="N167" i="1"/>
  <c r="J168" i="1" l="1"/>
  <c r="L168" i="1" s="1"/>
  <c r="N168" i="1"/>
  <c r="K168" i="1"/>
  <c r="I169" i="1"/>
  <c r="I170" i="1" l="1"/>
  <c r="J169" i="1"/>
  <c r="L169" i="1" s="1"/>
  <c r="K169" i="1"/>
  <c r="N169" i="1"/>
  <c r="J170" i="1" l="1"/>
  <c r="L170" i="1" s="1"/>
  <c r="I171" i="1"/>
  <c r="N170" i="1"/>
  <c r="K170" i="1"/>
  <c r="J171" i="1" l="1"/>
  <c r="L171" i="1" s="1"/>
  <c r="K171" i="1"/>
  <c r="I172" i="1"/>
  <c r="J172" i="1" l="1"/>
  <c r="L172" i="1" s="1"/>
  <c r="K172" i="1"/>
  <c r="I173" i="1"/>
  <c r="I174" i="1" l="1"/>
  <c r="J173" i="1"/>
  <c r="L173" i="1" s="1"/>
  <c r="N173" i="1"/>
  <c r="K173" i="1" l="1"/>
  <c r="I175" i="1"/>
  <c r="J174" i="1"/>
  <c r="L174" i="1" s="1"/>
  <c r="N174" i="1"/>
  <c r="K174" i="1" l="1"/>
  <c r="J175" i="1"/>
  <c r="L175" i="1" s="1"/>
  <c r="N175" i="1"/>
  <c r="I176" i="1"/>
  <c r="K175" i="1" l="1"/>
  <c r="I177" i="1"/>
  <c r="J176" i="1"/>
  <c r="L176" i="1" s="1"/>
  <c r="N176" i="1"/>
  <c r="K176" i="1" l="1"/>
  <c r="N177" i="1"/>
  <c r="J177" i="1"/>
  <c r="L177" i="1" s="1"/>
  <c r="I178" i="1"/>
  <c r="K177" i="1" l="1"/>
  <c r="I179" i="1"/>
  <c r="J178" i="1"/>
  <c r="L178" i="1" s="1"/>
  <c r="K178" i="1" l="1"/>
  <c r="I180" i="1"/>
  <c r="J179" i="1"/>
  <c r="L179" i="1" s="1"/>
  <c r="K179" i="1"/>
  <c r="I181" i="1" l="1"/>
  <c r="J180" i="1"/>
  <c r="L180" i="1" s="1"/>
  <c r="N180" i="1"/>
  <c r="K180" i="1" l="1"/>
  <c r="J181" i="1"/>
  <c r="L181" i="1" s="1"/>
  <c r="I182" i="1"/>
  <c r="N181" i="1"/>
  <c r="K181" i="1" l="1"/>
  <c r="J182" i="1"/>
  <c r="L182" i="1" s="1"/>
  <c r="K182" i="1"/>
  <c r="I183" i="1"/>
  <c r="N182" i="1"/>
  <c r="I184" i="1" l="1"/>
  <c r="J183" i="1"/>
  <c r="L183" i="1" s="1"/>
  <c r="N183" i="1"/>
  <c r="K183" i="1" l="1"/>
  <c r="J184" i="1"/>
  <c r="L184" i="1" s="1"/>
  <c r="I185" i="1"/>
  <c r="N184" i="1"/>
  <c r="K184" i="1"/>
  <c r="I186" i="1" l="1"/>
  <c r="J185" i="1"/>
  <c r="L185" i="1" s="1"/>
  <c r="K185" i="1" l="1"/>
  <c r="J186" i="1"/>
  <c r="L186" i="1" s="1"/>
  <c r="I187" i="1"/>
  <c r="K186" i="1"/>
  <c r="N187" i="1" l="1"/>
  <c r="J187" i="1"/>
  <c r="L187" i="1" s="1"/>
  <c r="I188" i="1"/>
  <c r="K187" i="1" l="1"/>
  <c r="J188" i="1"/>
  <c r="L188" i="1" s="1"/>
  <c r="I189" i="1"/>
  <c r="N188" i="1"/>
  <c r="K188" i="1" l="1"/>
  <c r="J189" i="1"/>
  <c r="L189" i="1" s="1"/>
  <c r="I190" i="1"/>
  <c r="K189" i="1" l="1"/>
  <c r="J190" i="1"/>
  <c r="L190" i="1" s="1"/>
  <c r="I191" i="1"/>
  <c r="K190" i="1" l="1"/>
  <c r="J191" i="1"/>
  <c r="L191" i="1" s="1"/>
  <c r="K191" i="1"/>
  <c r="I192" i="1"/>
  <c r="J192" i="1" l="1"/>
  <c r="L192" i="1" s="1"/>
  <c r="I193" i="1"/>
  <c r="K192" i="1"/>
  <c r="I194" i="1" l="1"/>
  <c r="J193" i="1"/>
  <c r="L193" i="1" s="1"/>
  <c r="K193" i="1" l="1"/>
  <c r="I195" i="1"/>
  <c r="J194" i="1"/>
  <c r="L194" i="1" s="1"/>
  <c r="N194" i="1"/>
  <c r="K194" i="1" l="1"/>
  <c r="J195" i="1"/>
  <c r="L195" i="1" s="1"/>
  <c r="I196" i="1"/>
  <c r="N195" i="1"/>
  <c r="K195" i="1" l="1"/>
  <c r="J196" i="1"/>
  <c r="L196" i="1" s="1"/>
  <c r="I197" i="1"/>
  <c r="N196" i="1"/>
  <c r="K196" i="1" l="1"/>
  <c r="J197" i="1"/>
  <c r="L197" i="1" s="1"/>
  <c r="K197" i="1"/>
  <c r="I198" i="1"/>
  <c r="I199" i="1" l="1"/>
  <c r="N198" i="1"/>
  <c r="J198" i="1"/>
  <c r="L198" i="1" s="1"/>
  <c r="K198" i="1" l="1"/>
  <c r="I200" i="1"/>
  <c r="J199" i="1"/>
  <c r="L199" i="1" s="1"/>
  <c r="K199" i="1" l="1"/>
  <c r="J200" i="1"/>
  <c r="L200" i="1" s="1"/>
  <c r="K200" i="1"/>
  <c r="I201" i="1"/>
  <c r="I202" i="1" l="1"/>
  <c r="J201" i="1"/>
  <c r="L201" i="1" s="1"/>
  <c r="K201" i="1"/>
  <c r="N201" i="1"/>
  <c r="I203" i="1" l="1"/>
  <c r="N202" i="1"/>
  <c r="J202" i="1"/>
  <c r="L202" i="1" s="1"/>
  <c r="K202" i="1" l="1"/>
  <c r="I204" i="1"/>
  <c r="J203" i="1"/>
  <c r="L203" i="1" s="1"/>
  <c r="N203" i="1"/>
  <c r="K203" i="1" l="1"/>
  <c r="I205" i="1"/>
  <c r="J204" i="1"/>
  <c r="L204" i="1" s="1"/>
  <c r="K204" i="1"/>
  <c r="N204" i="1"/>
  <c r="J205" i="1" l="1"/>
  <c r="L205" i="1" s="1"/>
  <c r="K205" i="1"/>
  <c r="I206" i="1"/>
  <c r="N205" i="1"/>
  <c r="I207" i="1" l="1"/>
  <c r="J206" i="1"/>
  <c r="L206" i="1" s="1"/>
  <c r="K206" i="1"/>
  <c r="J207" i="1" l="1"/>
  <c r="L207" i="1" s="1"/>
  <c r="I208" i="1"/>
  <c r="K207" i="1"/>
  <c r="I209" i="1" l="1"/>
  <c r="J208" i="1"/>
  <c r="L208" i="1" s="1"/>
  <c r="N208" i="1"/>
  <c r="K208" i="1" l="1"/>
  <c r="I210" i="1"/>
  <c r="N209" i="1"/>
  <c r="J209" i="1"/>
  <c r="L209" i="1" s="1"/>
  <c r="K209" i="1"/>
  <c r="I211" i="1" l="1"/>
  <c r="N210" i="1"/>
  <c r="J210" i="1"/>
  <c r="L210" i="1" s="1"/>
  <c r="K210" i="1" l="1"/>
  <c r="J211" i="1"/>
  <c r="L211" i="1" s="1"/>
  <c r="I212" i="1"/>
  <c r="N211" i="1"/>
  <c r="K211" i="1" l="1"/>
  <c r="I213" i="1"/>
  <c r="J212" i="1"/>
  <c r="L212" i="1" s="1"/>
  <c r="K212" i="1"/>
  <c r="N212" i="1"/>
  <c r="J213" i="1" l="1"/>
  <c r="L213" i="1" s="1"/>
  <c r="I214" i="1"/>
  <c r="K213" i="1" l="1"/>
  <c r="I215" i="1"/>
  <c r="J214" i="1"/>
  <c r="L214" i="1" s="1"/>
  <c r="K214" i="1" l="1"/>
  <c r="J215" i="1"/>
  <c r="L215" i="1" s="1"/>
  <c r="I216" i="1"/>
  <c r="K215" i="1" l="1"/>
  <c r="J216" i="1"/>
  <c r="L216" i="1" s="1"/>
  <c r="I217" i="1"/>
  <c r="K216" i="1"/>
  <c r="N216" i="1"/>
  <c r="I218" i="1" l="1"/>
  <c r="N217" i="1"/>
  <c r="J217" i="1"/>
  <c r="L217" i="1" s="1"/>
  <c r="K217" i="1" l="1"/>
  <c r="J218" i="1"/>
  <c r="L218" i="1" s="1"/>
  <c r="I219" i="1"/>
  <c r="K218" i="1"/>
  <c r="N218" i="1"/>
  <c r="J219" i="1" l="1"/>
  <c r="L219" i="1" s="1"/>
  <c r="K219" i="1"/>
  <c r="I220" i="1"/>
  <c r="N219" i="1"/>
  <c r="J220" i="1" l="1"/>
  <c r="L220" i="1" s="1"/>
  <c r="K220" i="1"/>
  <c r="I221" i="1"/>
  <c r="I222" i="1" l="1"/>
  <c r="J221" i="1"/>
  <c r="L221" i="1" s="1"/>
  <c r="K221" i="1"/>
  <c r="I223" i="1" l="1"/>
  <c r="J222" i="1"/>
  <c r="L222" i="1" s="1"/>
  <c r="K222" i="1"/>
  <c r="N222" i="1"/>
  <c r="I224" i="1" l="1"/>
  <c r="N223" i="1"/>
  <c r="J223" i="1"/>
  <c r="L223" i="1" s="1"/>
  <c r="K223" i="1" l="1"/>
  <c r="J224" i="1"/>
  <c r="L224" i="1" s="1"/>
  <c r="I225" i="1"/>
  <c r="N224" i="1"/>
  <c r="K224" i="1"/>
  <c r="J225" i="1" l="1"/>
  <c r="L225" i="1" s="1"/>
  <c r="K225" i="1"/>
  <c r="I226" i="1"/>
  <c r="N225" i="1"/>
  <c r="J226" i="1" l="1"/>
  <c r="L226" i="1" s="1"/>
  <c r="K226" i="1"/>
  <c r="I227" i="1"/>
  <c r="N226" i="1"/>
  <c r="I228" i="1" l="1"/>
  <c r="J227" i="1"/>
  <c r="L227" i="1" s="1"/>
  <c r="K227" i="1" l="1"/>
  <c r="J228" i="1"/>
  <c r="L228" i="1" s="1"/>
  <c r="I229" i="1"/>
  <c r="K228" i="1" l="1"/>
  <c r="J229" i="1"/>
  <c r="L229" i="1" s="1"/>
  <c r="I230" i="1"/>
  <c r="K229" i="1"/>
  <c r="N229" i="1"/>
  <c r="I231" i="1" l="1"/>
  <c r="N230" i="1"/>
  <c r="J230" i="1"/>
  <c r="L230" i="1" s="1"/>
  <c r="K230" i="1" l="1"/>
  <c r="J231" i="1"/>
  <c r="L231" i="1" s="1"/>
  <c r="K231" i="1"/>
  <c r="N231" i="1"/>
  <c r="I232" i="1"/>
  <c r="J232" i="1" l="1"/>
  <c r="L232" i="1" s="1"/>
  <c r="I233" i="1"/>
  <c r="N232" i="1"/>
  <c r="K232" i="1" l="1"/>
  <c r="J233" i="1"/>
  <c r="L233" i="1" s="1"/>
  <c r="N233" i="1"/>
  <c r="K233" i="1"/>
  <c r="I234" i="1"/>
  <c r="J234" i="1" l="1"/>
  <c r="L234" i="1" s="1"/>
  <c r="K234" i="1"/>
  <c r="I235" i="1"/>
  <c r="J235" i="1" l="1"/>
  <c r="L235" i="1" s="1"/>
  <c r="K235" i="1"/>
  <c r="I236" i="1"/>
  <c r="I237" i="1" l="1"/>
  <c r="J236" i="1"/>
  <c r="L236" i="1" s="1"/>
  <c r="N236" i="1"/>
  <c r="K236" i="1" l="1"/>
  <c r="I238" i="1"/>
  <c r="J237" i="1"/>
  <c r="L237" i="1" s="1"/>
  <c r="N237" i="1"/>
  <c r="K237" i="1" l="1"/>
  <c r="I239" i="1"/>
  <c r="J238" i="1"/>
  <c r="L238" i="1" s="1"/>
  <c r="N238" i="1"/>
  <c r="K238" i="1"/>
  <c r="I240" i="1" l="1"/>
  <c r="N239" i="1"/>
  <c r="J239" i="1"/>
  <c r="L239" i="1" s="1"/>
  <c r="K239" i="1" l="1"/>
  <c r="J240" i="1"/>
  <c r="L240" i="1" s="1"/>
  <c r="I241" i="1"/>
  <c r="K240" i="1"/>
  <c r="N240" i="1"/>
  <c r="J241" i="1" l="1"/>
  <c r="L241" i="1" s="1"/>
  <c r="K241" i="1"/>
  <c r="I242" i="1"/>
  <c r="I243" i="1" l="1"/>
  <c r="J242" i="1"/>
  <c r="L242" i="1" s="1"/>
  <c r="K242" i="1" l="1"/>
  <c r="I244" i="1"/>
  <c r="J243" i="1"/>
  <c r="L243" i="1" s="1"/>
  <c r="N243" i="1"/>
  <c r="K243" i="1" l="1"/>
  <c r="J244" i="1"/>
  <c r="L244" i="1" s="1"/>
  <c r="I245" i="1"/>
  <c r="K244" i="1"/>
  <c r="N244" i="1"/>
  <c r="I246" i="1" l="1"/>
  <c r="J245" i="1"/>
  <c r="L245" i="1" s="1"/>
  <c r="K245" i="1"/>
  <c r="N245" i="1"/>
  <c r="J246" i="1" l="1"/>
  <c r="L246" i="1" s="1"/>
  <c r="I247" i="1"/>
  <c r="N246" i="1"/>
  <c r="K246" i="1" l="1"/>
  <c r="I248" i="1"/>
  <c r="J247" i="1"/>
  <c r="L247" i="1" s="1"/>
  <c r="K247" i="1"/>
  <c r="N247" i="1"/>
  <c r="J248" i="1" l="1"/>
  <c r="L248" i="1" s="1"/>
  <c r="K248" i="1"/>
  <c r="I249" i="1"/>
  <c r="J249" i="1" l="1"/>
  <c r="L249" i="1" s="1"/>
  <c r="K249" i="1"/>
  <c r="I250" i="1"/>
  <c r="J250" i="1" l="1"/>
  <c r="L250" i="1" s="1"/>
  <c r="K250" i="1"/>
  <c r="I251" i="1"/>
  <c r="N250" i="1"/>
  <c r="I252" i="1" l="1"/>
  <c r="N251" i="1"/>
  <c r="J251" i="1"/>
  <c r="L251" i="1" s="1"/>
  <c r="K251" i="1" l="1"/>
  <c r="I253" i="1"/>
  <c r="N252" i="1"/>
  <c r="J252" i="1"/>
  <c r="L252" i="1" s="1"/>
  <c r="K252" i="1" l="1"/>
  <c r="J253" i="1"/>
  <c r="L253" i="1" s="1"/>
  <c r="N253" i="1"/>
  <c r="K253" i="1"/>
  <c r="I254" i="1"/>
  <c r="J254" i="1" l="1"/>
  <c r="L254" i="1" s="1"/>
  <c r="I255" i="1"/>
  <c r="N254" i="1"/>
  <c r="K254" i="1"/>
  <c r="J255" i="1" l="1"/>
  <c r="L255" i="1" s="1"/>
  <c r="I256" i="1"/>
  <c r="K255" i="1"/>
  <c r="J256" i="1" l="1"/>
  <c r="L256" i="1" s="1"/>
  <c r="K256" i="1"/>
  <c r="I257" i="1"/>
  <c r="J257" i="1" l="1"/>
  <c r="L257" i="1" s="1"/>
  <c r="K257" i="1"/>
  <c r="I258" i="1"/>
  <c r="N257" i="1"/>
  <c r="I259" i="1" l="1"/>
  <c r="J258" i="1"/>
  <c r="L258" i="1" s="1"/>
  <c r="K258" i="1"/>
  <c r="N258" i="1"/>
  <c r="I260" i="1" l="1"/>
  <c r="J259" i="1"/>
  <c r="L259" i="1" s="1"/>
  <c r="N259" i="1"/>
  <c r="K259" i="1"/>
  <c r="J260" i="1" l="1"/>
  <c r="L260" i="1" s="1"/>
  <c r="N260" i="1"/>
  <c r="K260" i="1"/>
  <c r="I261" i="1"/>
  <c r="J261" i="1" l="1"/>
  <c r="L261" i="1" s="1"/>
  <c r="K261" i="1"/>
  <c r="I262" i="1"/>
  <c r="N261" i="1"/>
  <c r="J262" i="1" l="1"/>
  <c r="L262" i="1" s="1"/>
  <c r="K262" i="1"/>
  <c r="I263" i="1"/>
  <c r="J263" i="1" l="1"/>
  <c r="L263" i="1" s="1"/>
  <c r="I264" i="1"/>
  <c r="K263" i="1" l="1"/>
  <c r="I265" i="1"/>
  <c r="J264" i="1"/>
  <c r="L264" i="1" s="1"/>
  <c r="K264" i="1"/>
  <c r="N264" i="1"/>
  <c r="N265" i="1" l="1"/>
  <c r="J265" i="1"/>
  <c r="L265" i="1" s="1"/>
  <c r="I266" i="1"/>
  <c r="K265" i="1"/>
  <c r="J266" i="1" l="1"/>
  <c r="L266" i="1" s="1"/>
  <c r="I267" i="1"/>
  <c r="K266" i="1"/>
  <c r="N266" i="1"/>
  <c r="J267" i="1" l="1"/>
  <c r="L267" i="1" s="1"/>
  <c r="I268" i="1"/>
  <c r="K267" i="1"/>
  <c r="N267" i="1"/>
  <c r="I269" i="1" l="1"/>
  <c r="N268" i="1"/>
  <c r="J268" i="1"/>
  <c r="L268" i="1" s="1"/>
  <c r="K268" i="1" l="1"/>
  <c r="J269" i="1"/>
  <c r="L269" i="1" s="1"/>
  <c r="K269" i="1"/>
  <c r="I270" i="1"/>
  <c r="J270" i="1" l="1"/>
  <c r="L270" i="1" s="1"/>
  <c r="I271" i="1"/>
  <c r="K270" i="1"/>
  <c r="J271" i="1" l="1"/>
  <c r="L271" i="1" s="1"/>
  <c r="K271" i="1"/>
  <c r="I272" i="1"/>
  <c r="N271" i="1"/>
  <c r="J272" i="1" l="1"/>
  <c r="L272" i="1" s="1"/>
  <c r="I273" i="1"/>
  <c r="K272" i="1"/>
  <c r="N272" i="1"/>
  <c r="J273" i="1" l="1"/>
  <c r="L273" i="1" s="1"/>
  <c r="I274" i="1"/>
  <c r="K273" i="1"/>
  <c r="N273" i="1"/>
  <c r="J274" i="1" l="1"/>
  <c r="L274" i="1" s="1"/>
  <c r="K274" i="1"/>
  <c r="I275" i="1"/>
  <c r="N274" i="1"/>
  <c r="J275" i="1" l="1"/>
  <c r="L275" i="1" s="1"/>
  <c r="I276" i="1"/>
  <c r="N275" i="1"/>
  <c r="K275" i="1" l="1"/>
  <c r="J276" i="1"/>
  <c r="L276" i="1" s="1"/>
  <c r="K276" i="1"/>
  <c r="I277" i="1"/>
  <c r="J277" i="1" l="1"/>
  <c r="L277" i="1" s="1"/>
  <c r="K277" i="1"/>
  <c r="I278" i="1"/>
  <c r="I279" i="1" l="1"/>
  <c r="J278" i="1"/>
  <c r="L278" i="1" s="1"/>
  <c r="N278" i="1"/>
  <c r="K278" i="1" l="1"/>
  <c r="I280" i="1"/>
  <c r="J279" i="1"/>
  <c r="L279" i="1" s="1"/>
  <c r="N279" i="1"/>
  <c r="K279" i="1" l="1"/>
  <c r="I281" i="1"/>
  <c r="J280" i="1"/>
  <c r="L280" i="1" s="1"/>
  <c r="K280" i="1"/>
  <c r="N280" i="1"/>
  <c r="J281" i="1" l="1"/>
  <c r="L281" i="1" s="1"/>
  <c r="N281" i="1"/>
  <c r="K281" i="1"/>
  <c r="I282" i="1"/>
  <c r="J282" i="1" l="1"/>
  <c r="L282" i="1" s="1"/>
  <c r="K282" i="1"/>
  <c r="I283" i="1"/>
  <c r="N282" i="1"/>
  <c r="J283" i="1" l="1"/>
  <c r="L283" i="1" s="1"/>
  <c r="I284" i="1"/>
  <c r="K283" i="1" l="1"/>
  <c r="J284" i="1"/>
  <c r="L284" i="1" s="1"/>
  <c r="I285" i="1"/>
  <c r="K284" i="1"/>
  <c r="I286" i="1" l="1"/>
  <c r="J285" i="1"/>
  <c r="L285" i="1" s="1"/>
  <c r="K285" i="1"/>
  <c r="N285" i="1"/>
  <c r="J286" i="1" l="1"/>
  <c r="L286" i="1" s="1"/>
  <c r="I287" i="1"/>
  <c r="K286" i="1"/>
  <c r="N286" i="1"/>
  <c r="N287" i="1" l="1"/>
  <c r="J287" i="1"/>
  <c r="L287" i="1" s="1"/>
  <c r="I288" i="1"/>
  <c r="K287" i="1" l="1"/>
  <c r="J288" i="1"/>
  <c r="L288" i="1" s="1"/>
  <c r="I289" i="1"/>
  <c r="N288" i="1"/>
  <c r="K288" i="1" l="1"/>
  <c r="J289" i="1"/>
  <c r="L289" i="1" s="1"/>
  <c r="I290" i="1"/>
  <c r="K289" i="1" l="1"/>
  <c r="J290" i="1"/>
  <c r="L290" i="1" s="1"/>
  <c r="I291" i="1"/>
  <c r="K290" i="1" l="1"/>
  <c r="J291" i="1"/>
  <c r="L291" i="1" s="1"/>
  <c r="I292" i="1"/>
  <c r="K291" i="1"/>
  <c r="J292" i="1" l="1"/>
  <c r="L292" i="1" s="1"/>
  <c r="K292" i="1"/>
  <c r="I293" i="1"/>
  <c r="N292" i="1"/>
  <c r="J293" i="1" l="1"/>
  <c r="L293" i="1" s="1"/>
  <c r="N293" i="1"/>
  <c r="K293" i="1"/>
  <c r="I294" i="1"/>
  <c r="J294" i="1" l="1"/>
  <c r="L294" i="1" s="1"/>
  <c r="K294" i="1"/>
  <c r="I295" i="1"/>
  <c r="N294" i="1"/>
  <c r="I296" i="1" l="1"/>
  <c r="J295" i="1"/>
  <c r="L295" i="1" s="1"/>
  <c r="N295" i="1"/>
  <c r="K295" i="1" l="1"/>
  <c r="I297" i="1"/>
  <c r="J296" i="1"/>
  <c r="L296" i="1" s="1"/>
  <c r="N296" i="1"/>
  <c r="K296" i="1" l="1"/>
  <c r="J297" i="1"/>
  <c r="L297" i="1" s="1"/>
  <c r="K297" i="1"/>
  <c r="I298" i="1"/>
  <c r="I299" i="1" l="1"/>
  <c r="J298" i="1"/>
  <c r="L298" i="1" s="1"/>
  <c r="K298" i="1" l="1"/>
  <c r="I300" i="1"/>
  <c r="J299" i="1"/>
  <c r="L299" i="1" s="1"/>
  <c r="N299" i="1"/>
  <c r="K299" i="1" l="1"/>
  <c r="J300" i="1"/>
  <c r="L300" i="1" s="1"/>
  <c r="K300" i="1"/>
  <c r="I301" i="1"/>
  <c r="N300" i="1"/>
  <c r="J301" i="1" l="1"/>
  <c r="L301" i="1" s="1"/>
  <c r="I302" i="1"/>
  <c r="K301" i="1"/>
  <c r="N301" i="1"/>
  <c r="J302" i="1" l="1"/>
  <c r="L302" i="1" s="1"/>
  <c r="I303" i="1"/>
  <c r="N302" i="1"/>
  <c r="K302" i="1" l="1"/>
  <c r="I304" i="1"/>
  <c r="J303" i="1"/>
  <c r="L303" i="1" s="1"/>
  <c r="N303" i="1"/>
  <c r="K303" i="1" l="1"/>
  <c r="I305" i="1"/>
  <c r="J304" i="1"/>
  <c r="L304" i="1" s="1"/>
  <c r="K304" i="1" l="1"/>
  <c r="J305" i="1"/>
  <c r="L305" i="1" s="1"/>
  <c r="I306" i="1"/>
  <c r="K305" i="1"/>
  <c r="I307" i="1" l="1"/>
  <c r="J306" i="1"/>
  <c r="L306" i="1" s="1"/>
  <c r="K306" i="1"/>
  <c r="N306" i="1"/>
  <c r="I308" i="1" l="1"/>
  <c r="J307" i="1"/>
  <c r="L307" i="1" s="1"/>
  <c r="N307" i="1"/>
  <c r="K307" i="1" l="1"/>
  <c r="J308" i="1"/>
  <c r="L308" i="1" s="1"/>
  <c r="I309" i="1"/>
  <c r="N308" i="1"/>
  <c r="K308" i="1"/>
  <c r="N309" i="1" l="1"/>
  <c r="J309" i="1"/>
  <c r="L309" i="1" s="1"/>
  <c r="I310" i="1"/>
  <c r="K309" i="1" l="1"/>
  <c r="N310" i="1"/>
  <c r="J310" i="1"/>
  <c r="L310" i="1" s="1"/>
  <c r="K310" i="1"/>
  <c r="I311" i="1"/>
  <c r="I312" i="1" l="1"/>
  <c r="J311" i="1"/>
  <c r="L311" i="1" s="1"/>
  <c r="K311" i="1" l="1"/>
  <c r="J312" i="1"/>
  <c r="L312" i="1" s="1"/>
  <c r="K312" i="1"/>
  <c r="I313" i="1"/>
  <c r="J313" i="1" l="1"/>
  <c r="L313" i="1" s="1"/>
  <c r="I314" i="1"/>
  <c r="N313" i="1"/>
  <c r="K313" i="1" l="1"/>
  <c r="J314" i="1"/>
  <c r="L314" i="1" s="1"/>
  <c r="I315" i="1"/>
  <c r="N314" i="1"/>
  <c r="K314" i="1" l="1"/>
  <c r="I316" i="1"/>
  <c r="J315" i="1"/>
  <c r="L315" i="1" s="1"/>
  <c r="N315" i="1"/>
  <c r="K315" i="1" l="1"/>
  <c r="J316" i="1"/>
  <c r="L316" i="1" s="1"/>
  <c r="K316" i="1"/>
  <c r="I317" i="1"/>
  <c r="N316" i="1"/>
  <c r="N317" i="1" l="1"/>
  <c r="I318" i="1"/>
  <c r="J317" i="1"/>
  <c r="L317" i="1" s="1"/>
  <c r="K317" i="1" l="1"/>
  <c r="J318" i="1"/>
  <c r="L318" i="1" s="1"/>
  <c r="K318" i="1"/>
  <c r="I319" i="1"/>
  <c r="J319" i="1" l="1"/>
  <c r="L319" i="1" s="1"/>
  <c r="I320" i="1"/>
  <c r="K319" i="1"/>
  <c r="I321" i="1" l="1"/>
  <c r="J320" i="1"/>
  <c r="L320" i="1" s="1"/>
  <c r="K320" i="1"/>
  <c r="N320" i="1"/>
  <c r="J321" i="1" l="1"/>
  <c r="L321" i="1" s="1"/>
  <c r="K321" i="1"/>
  <c r="I322" i="1"/>
  <c r="N321" i="1"/>
  <c r="I323" i="1" l="1"/>
  <c r="J322" i="1"/>
  <c r="L322" i="1" s="1"/>
  <c r="N322" i="1"/>
  <c r="K322" i="1" l="1"/>
  <c r="N323" i="1"/>
  <c r="I324" i="1"/>
  <c r="J323" i="1"/>
  <c r="L323" i="1" s="1"/>
  <c r="K323" i="1" l="1"/>
  <c r="J324" i="1"/>
  <c r="L324" i="1" s="1"/>
  <c r="I325" i="1"/>
  <c r="N324" i="1"/>
  <c r="K324" i="1"/>
  <c r="J325" i="1" l="1"/>
  <c r="L325" i="1" s="1"/>
  <c r="I326" i="1"/>
  <c r="K325" i="1"/>
  <c r="I327" i="1" l="1"/>
  <c r="J326" i="1"/>
  <c r="L326" i="1" s="1"/>
  <c r="K326" i="1" l="1"/>
  <c r="I328" i="1"/>
  <c r="J327" i="1"/>
  <c r="L327" i="1" s="1"/>
  <c r="K327" i="1"/>
  <c r="N327" i="1"/>
  <c r="J328" i="1" l="1"/>
  <c r="L328" i="1" s="1"/>
  <c r="N328" i="1"/>
  <c r="I329" i="1"/>
  <c r="K328" i="1" l="1"/>
  <c r="J329" i="1"/>
  <c r="L329" i="1" s="1"/>
  <c r="I330" i="1"/>
  <c r="K329" i="1"/>
  <c r="N329" i="1"/>
  <c r="N330" i="1" l="1"/>
  <c r="I331" i="1"/>
  <c r="J330" i="1"/>
  <c r="L330" i="1" s="1"/>
  <c r="K330" i="1" l="1"/>
  <c r="J331" i="1"/>
  <c r="L331" i="1" s="1"/>
  <c r="I332" i="1"/>
  <c r="N331" i="1"/>
  <c r="K331" i="1" l="1"/>
  <c r="J332" i="1"/>
  <c r="L332" i="1" s="1"/>
  <c r="K332" i="1"/>
  <c r="I333" i="1"/>
  <c r="I334" i="1" l="1"/>
  <c r="J333" i="1"/>
  <c r="L333" i="1" s="1"/>
  <c r="K333" i="1" l="1"/>
  <c r="J334" i="1"/>
  <c r="L334" i="1" s="1"/>
  <c r="K334" i="1"/>
  <c r="I335" i="1"/>
  <c r="N334" i="1"/>
  <c r="J335" i="1" l="1"/>
  <c r="L335" i="1" s="1"/>
  <c r="K335" i="1"/>
  <c r="I336" i="1"/>
  <c r="N335" i="1"/>
  <c r="I337" i="1" l="1"/>
  <c r="J336" i="1"/>
  <c r="L336" i="1" s="1"/>
  <c r="N336" i="1"/>
  <c r="K336" i="1" l="1"/>
  <c r="I338" i="1"/>
  <c r="J337" i="1"/>
  <c r="L337" i="1" s="1"/>
  <c r="K337" i="1"/>
  <c r="N337" i="1"/>
  <c r="I339" i="1" l="1"/>
  <c r="J338" i="1"/>
  <c r="L338" i="1" s="1"/>
  <c r="N338" i="1"/>
  <c r="K338" i="1" l="1"/>
  <c r="J339" i="1"/>
  <c r="L339" i="1" s="1"/>
  <c r="I340" i="1"/>
  <c r="K339" i="1" l="1"/>
  <c r="I341" i="1"/>
  <c r="J340" i="1"/>
  <c r="L340" i="1" s="1"/>
  <c r="K340" i="1" l="1"/>
  <c r="J341" i="1"/>
  <c r="L341" i="1" s="1"/>
  <c r="K341" i="1"/>
  <c r="I342" i="1"/>
  <c r="N342" i="1" l="1"/>
  <c r="J342" i="1"/>
  <c r="L342" i="1" s="1"/>
  <c r="I343" i="1"/>
  <c r="K342" i="1" l="1"/>
  <c r="I344" i="1"/>
  <c r="N343" i="1"/>
  <c r="J343" i="1"/>
  <c r="L343" i="1" s="1"/>
  <c r="K343" i="1" l="1"/>
  <c r="I345" i="1"/>
  <c r="J344" i="1"/>
  <c r="L344" i="1" s="1"/>
  <c r="N344" i="1"/>
  <c r="K344" i="1"/>
  <c r="I346" i="1" l="1"/>
  <c r="J345" i="1"/>
  <c r="L345" i="1" s="1"/>
  <c r="K345" i="1"/>
  <c r="N345" i="1"/>
  <c r="I347" i="1" l="1"/>
  <c r="J346" i="1"/>
  <c r="L346" i="1" s="1"/>
  <c r="K346" i="1" l="1"/>
  <c r="J347" i="1"/>
  <c r="L347" i="1" s="1"/>
  <c r="K347" i="1"/>
  <c r="I348" i="1"/>
  <c r="J348" i="1" l="1"/>
  <c r="L348" i="1" s="1"/>
  <c r="I349" i="1"/>
  <c r="N348" i="1"/>
  <c r="K348" i="1" l="1"/>
  <c r="J349" i="1"/>
  <c r="L349" i="1" s="1"/>
  <c r="K349" i="1"/>
  <c r="N349" i="1"/>
  <c r="I350" i="1"/>
  <c r="J350" i="1" l="1"/>
  <c r="L350" i="1" s="1"/>
  <c r="I351" i="1"/>
  <c r="K350" i="1"/>
  <c r="N350" i="1"/>
  <c r="I352" i="1" l="1"/>
  <c r="J351" i="1"/>
  <c r="L351" i="1" s="1"/>
  <c r="N351" i="1"/>
  <c r="K351" i="1" l="1"/>
  <c r="J352" i="1"/>
  <c r="L352" i="1" s="1"/>
  <c r="N352" i="1"/>
  <c r="K352" i="1"/>
  <c r="I353" i="1"/>
  <c r="I354" i="1" l="1"/>
  <c r="J353" i="1"/>
  <c r="L353" i="1" s="1"/>
  <c r="K353" i="1" l="1"/>
  <c r="J354" i="1"/>
  <c r="L354" i="1" s="1"/>
  <c r="I355" i="1"/>
  <c r="K354" i="1" l="1"/>
  <c r="J355" i="1"/>
  <c r="L355" i="1" s="1"/>
  <c r="K355" i="1"/>
  <c r="I356" i="1"/>
  <c r="N355" i="1"/>
  <c r="I357" i="1" l="1"/>
  <c r="J356" i="1"/>
  <c r="L356" i="1" s="1"/>
  <c r="K356" i="1"/>
  <c r="N356" i="1"/>
  <c r="I358" i="1" l="1"/>
  <c r="J357" i="1"/>
  <c r="L357" i="1" s="1"/>
  <c r="N357" i="1"/>
  <c r="K357" i="1" l="1"/>
  <c r="J358" i="1"/>
  <c r="L358" i="1" s="1"/>
  <c r="I359" i="1"/>
  <c r="N358" i="1"/>
  <c r="K358" i="1" l="1"/>
  <c r="J359" i="1"/>
  <c r="L359" i="1" s="1"/>
  <c r="K359" i="1"/>
  <c r="I360" i="1"/>
  <c r="N359" i="1"/>
  <c r="I361" i="1" l="1"/>
  <c r="J360" i="1"/>
  <c r="L360" i="1" s="1"/>
  <c r="K360" i="1" l="1"/>
  <c r="J361" i="1"/>
  <c r="L361" i="1" s="1"/>
  <c r="K361" i="1"/>
  <c r="I362" i="1"/>
  <c r="I363" i="1" l="1"/>
  <c r="J362" i="1"/>
  <c r="L362" i="1" s="1"/>
  <c r="N362" i="1"/>
  <c r="K362" i="1"/>
  <c r="J363" i="1" l="1"/>
  <c r="L363" i="1" s="1"/>
  <c r="K363" i="1"/>
  <c r="I364" i="1"/>
  <c r="N363" i="1"/>
  <c r="I365" i="1" l="1"/>
  <c r="J364" i="1"/>
  <c r="L364" i="1" s="1"/>
  <c r="K364" i="1"/>
  <c r="N364" i="1"/>
  <c r="J365" i="1" l="1"/>
  <c r="L365" i="1" s="1"/>
  <c r="K365" i="1"/>
  <c r="I366" i="1"/>
  <c r="N365" i="1"/>
  <c r="I367" i="1" l="1"/>
  <c r="J366" i="1"/>
  <c r="L366" i="1" s="1"/>
  <c r="N366" i="1"/>
  <c r="K366" i="1" l="1"/>
  <c r="I368" i="1"/>
  <c r="J367" i="1"/>
  <c r="L367" i="1" s="1"/>
  <c r="K367" i="1" l="1"/>
  <c r="J368" i="1"/>
  <c r="L368" i="1" s="1"/>
  <c r="I369" i="1"/>
  <c r="K368" i="1" l="1"/>
  <c r="J369" i="1"/>
  <c r="L369" i="1" s="1"/>
  <c r="I370" i="1"/>
  <c r="K369" i="1"/>
  <c r="N369" i="1"/>
  <c r="I371" i="1" l="1"/>
  <c r="J370" i="1"/>
  <c r="L370" i="1" s="1"/>
  <c r="N370" i="1"/>
  <c r="K370" i="1" l="1"/>
  <c r="I372" i="1"/>
  <c r="N371" i="1"/>
  <c r="J371" i="1"/>
  <c r="L371" i="1" s="1"/>
  <c r="K371" i="1" l="1"/>
  <c r="J372" i="1"/>
  <c r="I373" i="1"/>
  <c r="K372" i="1"/>
  <c r="N372" i="1"/>
  <c r="J373" i="1" l="1"/>
  <c r="L373" i="1" s="1"/>
  <c r="I374" i="1"/>
  <c r="N373" i="1"/>
  <c r="L372" i="1"/>
  <c r="K373" i="1" l="1"/>
  <c r="I375" i="1"/>
  <c r="J374" i="1"/>
  <c r="K374" i="1" s="1"/>
  <c r="L374" i="1" l="1"/>
  <c r="J375" i="1"/>
  <c r="L375" i="1" s="1"/>
  <c r="I376" i="1"/>
  <c r="K375" i="1" l="1"/>
  <c r="I377" i="1"/>
  <c r="J376" i="1"/>
  <c r="L376" i="1" s="1"/>
  <c r="N376" i="1"/>
  <c r="K376" i="1" l="1"/>
  <c r="J377" i="1"/>
  <c r="K377" i="1"/>
  <c r="K379" i="1" s="1"/>
  <c r="I408" i="1" s="1"/>
  <c r="N377" i="1"/>
  <c r="I411" i="1" l="1"/>
  <c r="I412" i="1" s="1"/>
  <c r="L377" i="1"/>
  <c r="L379" i="1" s="1"/>
  <c r="J379" i="1"/>
  <c r="J408" i="1" l="1"/>
  <c r="O377" i="1"/>
  <c r="J411" i="1" l="1"/>
  <c r="J412" i="1" s="1"/>
  <c r="K408" i="1"/>
  <c r="K411" i="1" s="1"/>
  <c r="K412" i="1" s="1"/>
</calcChain>
</file>

<file path=xl/sharedStrings.xml><?xml version="1.0" encoding="utf-8"?>
<sst xmlns="http://schemas.openxmlformats.org/spreadsheetml/2006/main" count="129" uniqueCount="116">
  <si>
    <t>CMIA RATE</t>
  </si>
  <si>
    <t>Date</t>
  </si>
  <si>
    <t xml:space="preserve">Deposit </t>
  </si>
  <si>
    <t>Electronic Disbursement</t>
  </si>
  <si>
    <t>Balance</t>
  </si>
  <si>
    <t>Net Interest Liability</t>
  </si>
  <si>
    <t>State Interest Liability</t>
  </si>
  <si>
    <t>Federal Interest Liability</t>
  </si>
  <si>
    <t>Beg Bal</t>
  </si>
  <si>
    <t>Flow through:</t>
  </si>
  <si>
    <t>NO FLOW THROUGH TO TRACK</t>
  </si>
  <si>
    <t>Warrants Issued:</t>
  </si>
  <si>
    <t>Refunds</t>
  </si>
  <si>
    <t>Interest calculated in balances</t>
  </si>
  <si>
    <t>Draw</t>
  </si>
  <si>
    <t>Net Interest</t>
  </si>
  <si>
    <t>State Interest</t>
  </si>
  <si>
    <t>Interest Summary:</t>
  </si>
  <si>
    <t>State</t>
  </si>
  <si>
    <t>Federal</t>
  </si>
  <si>
    <t>Net</t>
  </si>
  <si>
    <t>Interest on budget code(includes interest on refunds)</t>
  </si>
  <si>
    <t>Interest on warrants</t>
  </si>
  <si>
    <t>Interest on payroll draws</t>
  </si>
  <si>
    <t xml:space="preserve">   Total Interest</t>
  </si>
  <si>
    <t xml:space="preserve">        Interest rounded</t>
  </si>
  <si>
    <t>Disb. by LEA</t>
  </si>
  <si>
    <t>Disb. by GMTS</t>
  </si>
  <si>
    <t xml:space="preserve"> </t>
  </si>
  <si>
    <t>Federal Interest Liability - State Justification Code</t>
  </si>
  <si>
    <t>Federal Interest Liability - State Justification Code Ledger</t>
  </si>
  <si>
    <t>Code</t>
  </si>
  <si>
    <t>Description</t>
  </si>
  <si>
    <t>Late Federal Payment /Payment Requested In Accordance With (IAW) Treasury-State Agreement (TSA)</t>
  </si>
  <si>
    <t>Late Supplemental Award Payment/Payment Requested IAW TSA</t>
  </si>
  <si>
    <t>Failure to Request Funds IAW TSA - Single Occurrence</t>
  </si>
  <si>
    <t>Failure to Request Funds IAW TSA - Multiple Occurrence</t>
  </si>
  <si>
    <t>Failure to Request Adequate Funds - Understatement of Need</t>
  </si>
  <si>
    <t>Failure to Request Funds - Other</t>
  </si>
  <si>
    <t>End of Period Reconciliations</t>
  </si>
  <si>
    <t>SSI Calculation By SSA Inaccurate</t>
  </si>
  <si>
    <t>State Agrees With SSA Calculation of the Federal Interest Liability for SSI</t>
  </si>
  <si>
    <t>State Has Unique Agreement With FMS</t>
  </si>
  <si>
    <t>Other</t>
  </si>
  <si>
    <t>Transfer to State Agency</t>
  </si>
  <si>
    <t>Payroll Exceptions:  Payroll on date other than the actual scheduled payroll date</t>
  </si>
  <si>
    <t xml:space="preserve">Grant </t>
  </si>
  <si>
    <t>Please Note:</t>
  </si>
  <si>
    <t>Failure to Request Funds- Multiple Occurrences - Multiple Accounting Errors</t>
  </si>
  <si>
    <t>Interest Liability Due to FPA Approval of a Deferral (Not a Disallowance)</t>
  </si>
  <si>
    <t>Audit Finding (Date and Finding Citation Provided)</t>
  </si>
  <si>
    <t>Agency</t>
  </si>
  <si>
    <r>
      <t xml:space="preserve"> Date Funds  Requested  </t>
    </r>
    <r>
      <rPr>
        <b/>
        <sz val="8"/>
        <rFont val="Arial"/>
        <family val="2"/>
      </rPr>
      <t>(If different from deposit date)</t>
    </r>
  </si>
  <si>
    <t xml:space="preserve">Total </t>
  </si>
  <si>
    <t>Amount</t>
  </si>
  <si>
    <t>Please Note: Any late supplemental awards, require the date the supplemental award was requested and the date the federal funds were deposited into the State's account.</t>
  </si>
  <si>
    <t>Clearing Days</t>
  </si>
  <si>
    <t>Disbursements by Warrant</t>
  </si>
  <si>
    <t>Disbursement by Warrant</t>
  </si>
  <si>
    <t xml:space="preserve">** Agency worksheets must be received by OSC by the last working day of the following month.                                                                                                </t>
  </si>
  <si>
    <t xml:space="preserve">** Any late submission must be accompanied by a memo from the Fiscal Officer. </t>
  </si>
  <si>
    <t xml:space="preserve">** Current clearance pattern days must be entered </t>
  </si>
  <si>
    <t>Pay Date</t>
  </si>
  <si>
    <t>Interest Days</t>
  </si>
  <si>
    <t>2.  90% of total program funding =</t>
  </si>
  <si>
    <t>Instructions for CMIA Worksheet Template</t>
  </si>
  <si>
    <t>Fill in the CMIA worksheet template as follows. This is the ONLY form accepted by OSC. CFDA#</t>
  </si>
  <si>
    <t>17.225 U.I. Benefits and CFDA # 10.557 WIC Disbursing Account are excluded from the use of this</t>
  </si>
  <si>
    <t>template.</t>
  </si>
  <si>
    <t>1. Record date federal funds are requested if different from the deposit date.</t>
  </si>
  <si>
    <t>2. Record the date and amount of each receipt for federal funds for program or payroll purposes for</t>
  </si>
  <si>
    <t>the federal program.</t>
  </si>
  <si>
    <t>3. Record the date and amount requisitioned into:</t>
  </si>
  <si>
    <t>Your agency’s disbursing account (program funds)</t>
  </si>
  <si>
    <t>OR</t>
  </si>
  <si>
    <t>Central Payroll’s disbursing account (payroll funds)</t>
  </si>
  <si>
    <t>4. Record the date deposited and the total refund amount for the program when the sum of refunds</t>
  </si>
  <si>
    <t>received in a business day is greater than $50,000.00.</t>
  </si>
  <si>
    <t>5. Record the date of deposit of the federal draw to which the refund was applied.</t>
  </si>
  <si>
    <t>6. Record the percent of payroll dollars disbursed by direct deposit for the month. Calculate by</t>
  </si>
  <si>
    <t>dividing net payroll disbursed by direct deposit by total net payroll from payroll registers.</t>
  </si>
  <si>
    <t>7. Indicate whether program funds were disbursed by GMTS, warrant or transferred to LEA or</t>
  </si>
  <si>
    <t>another State agency. If funds were transferred, attach a list of the transfers indicating the date</t>
  </si>
  <si>
    <t>transferred, the amount, and the agency or institution to which the funds were transferred.</t>
  </si>
  <si>
    <t>8. If payroll is paid on a day other than the actual scheduled pay date, record payroll in the payroll</t>
  </si>
  <si>
    <t>exception section of the worksheet.</t>
  </si>
  <si>
    <t>9. Record the Federal Interest Liability- State Justification Code. All codes except 23 require an</t>
  </si>
  <si>
    <t>explanation in the comment section.</t>
  </si>
  <si>
    <t>10. Certify that the worksheet is complete and accurate by signing the worksheet.</t>
  </si>
  <si>
    <t>11. Retain in agency files, for audit purposes, all documentation that supports information certified</t>
  </si>
  <si>
    <t>on the CMIA worksheet.</t>
  </si>
  <si>
    <t>12. Forward the completed form to the State Cash Management Officer, Office of State Controller no</t>
  </si>
  <si>
    <t>Holiday</t>
  </si>
  <si>
    <t>Weekday</t>
  </si>
  <si>
    <t>Independence Day</t>
  </si>
  <si>
    <t>Friday</t>
  </si>
  <si>
    <t>Labor Day</t>
  </si>
  <si>
    <t>Monday</t>
  </si>
  <si>
    <t>Veteran's Day</t>
  </si>
  <si>
    <t>Thanksgiving</t>
  </si>
  <si>
    <t>Christmas</t>
  </si>
  <si>
    <t>Thursday</t>
  </si>
  <si>
    <t>New Year's Day</t>
  </si>
  <si>
    <t>Martin Luther King Birthday</t>
  </si>
  <si>
    <t>Good Friday</t>
  </si>
  <si>
    <t>Memorial Day</t>
  </si>
  <si>
    <t>Tuesday</t>
  </si>
  <si>
    <t>Wednesday</t>
  </si>
  <si>
    <t>later than the last working day of the following month.</t>
  </si>
  <si>
    <t>AL#</t>
  </si>
  <si>
    <t xml:space="preserve">OSC will insert clearance pattern </t>
  </si>
  <si>
    <t>If amount does not agree to ending balance June 30, 2025, agency must provide documentation of difference with the July worksheets.</t>
  </si>
  <si>
    <t>FY 2025-2026</t>
  </si>
  <si>
    <t xml:space="preserve">Interest rate will change 10/2026 and OSC will update. </t>
  </si>
  <si>
    <t>1.  Threshold $108,049,741 x 5%=5,402,487</t>
  </si>
  <si>
    <t>Revised 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</si>
</sst>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/d/yy"/>
  </numFmts>
  <fonts count="42" x14ac:knownFonts="1">
    <font>
      <sz val="10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sz val="8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MS Sans Serif"/>
      <family val="2"/>
    </font>
    <font>
      <sz val="9"/>
      <name val="Microsoft Sans Serif"/>
      <family val="2"/>
    </font>
    <font>
      <sz val="8"/>
      <color theme="4"/>
      <name val="Arial"/>
      <family val="2"/>
    </font>
    <font>
      <b/>
      <sz val="10"/>
      <name val="MS Sans Serif"/>
    </font>
    <font>
      <sz val="8"/>
      <color rgb="FFFF0000"/>
      <name val="Arial"/>
      <family val="2"/>
    </font>
    <font>
      <b/>
      <sz val="14"/>
      <name val="MS Sans Serif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MS Sans Serif"/>
    </font>
    <font>
      <b/>
      <sz val="9"/>
      <name val="MS Sans Serif"/>
    </font>
    <font>
      <b/>
      <u/>
      <sz val="9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rgb="FFFF0000"/>
      <name val="Arial"/>
      <family val="2"/>
    </font>
    <font>
      <b/>
      <sz val="10"/>
      <color indexed="10"/>
      <name val="MS Sans Serif"/>
      <family val="2"/>
    </font>
    <font>
      <b/>
      <sz val="7"/>
      <name val="MS Sans Serif"/>
      <family val="2"/>
    </font>
    <font>
      <b/>
      <sz val="8"/>
      <name val="MS Sans Serif"/>
      <family val="2"/>
    </font>
    <font>
      <sz val="7"/>
      <name val="Arial"/>
      <family val="2"/>
    </font>
    <font>
      <sz val="7"/>
      <name val="MS Sans Serif"/>
    </font>
    <font>
      <sz val="7"/>
      <color indexed="10"/>
      <name val="MS Sans Serif"/>
      <family val="2"/>
    </font>
    <font>
      <b/>
      <sz val="7"/>
      <color rgb="FFFF0000"/>
      <name val="MS Sans Serif"/>
    </font>
    <font>
      <sz val="7"/>
      <color rgb="FFFF0000"/>
      <name val="MS Sans Serif"/>
    </font>
    <font>
      <sz val="10"/>
      <name val="Arial"/>
      <family val="2"/>
    </font>
    <font>
      <b/>
      <sz val="9"/>
      <color rgb="FF0000FF"/>
      <name val="Arial"/>
      <family val="2"/>
    </font>
    <font>
      <sz val="9"/>
      <name val="Arial Narrow"/>
      <family val="2"/>
    </font>
    <font>
      <sz val="10"/>
      <color rgb="FF333333"/>
      <name val="Arial"/>
      <family val="2"/>
    </font>
    <font>
      <sz val="11"/>
      <color rgb="FF212529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7" fillId="0" borderId="0"/>
    <xf numFmtId="0" fontId="1" fillId="0" borderId="0"/>
    <xf numFmtId="0" fontId="39" fillId="0" borderId="0"/>
    <xf numFmtId="0" fontId="37" fillId="0" borderId="0"/>
  </cellStyleXfs>
  <cellXfs count="137">
    <xf numFmtId="0" fontId="0" fillId="0" borderId="0" xfId="0"/>
    <xf numFmtId="164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2" fillId="0" borderId="2" xfId="0" applyFont="1" applyBorder="1" applyProtection="1">
      <protection locked="0"/>
    </xf>
    <xf numFmtId="4" fontId="12" fillId="0" borderId="0" xfId="0" applyNumberFormat="1" applyFont="1" applyProtection="1">
      <protection locked="0"/>
    </xf>
    <xf numFmtId="0" fontId="12" fillId="0" borderId="3" xfId="0" applyFont="1" applyBorder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0" fillId="0" borderId="0" xfId="0" applyFont="1" applyProtection="1">
      <protection locked="0"/>
    </xf>
    <xf numFmtId="4" fontId="13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4" fontId="7" fillId="0" borderId="0" xfId="0" applyNumberFormat="1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7" fontId="2" fillId="0" borderId="0" xfId="0" applyNumberFormat="1" applyFont="1" applyProtection="1">
      <protection locked="0"/>
    </xf>
    <xf numFmtId="17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4" fontId="19" fillId="0" borderId="8" xfId="0" applyNumberFormat="1" applyFont="1" applyBorder="1" applyAlignment="1" applyProtection="1">
      <alignment horizontal="center"/>
      <protection locked="0"/>
    </xf>
    <xf numFmtId="4" fontId="19" fillId="0" borderId="8" xfId="0" applyNumberFormat="1" applyFont="1" applyBorder="1" applyAlignment="1" applyProtection="1">
      <alignment horizontal="center" wrapText="1"/>
      <protection locked="0"/>
    </xf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14" fontId="19" fillId="0" borderId="1" xfId="0" applyNumberFormat="1" applyFont="1" applyBorder="1" applyProtection="1">
      <protection locked="0"/>
    </xf>
    <xf numFmtId="4" fontId="19" fillId="0" borderId="1" xfId="0" applyNumberFormat="1" applyFont="1" applyBorder="1" applyProtection="1">
      <protection locked="0"/>
    </xf>
    <xf numFmtId="4" fontId="19" fillId="0" borderId="0" xfId="0" applyNumberFormat="1" applyFont="1" applyProtection="1">
      <protection locked="0"/>
    </xf>
    <xf numFmtId="14" fontId="18" fillId="0" borderId="0" xfId="0" applyNumberFormat="1" applyFont="1" applyProtection="1">
      <protection locked="0"/>
    </xf>
    <xf numFmtId="14" fontId="18" fillId="0" borderId="1" xfId="0" applyNumberFormat="1" applyFont="1" applyBorder="1" applyProtection="1">
      <protection locked="0"/>
    </xf>
    <xf numFmtId="0" fontId="21" fillId="0" borderId="0" xfId="0" applyFont="1" applyProtection="1">
      <protection locked="0"/>
    </xf>
    <xf numFmtId="0" fontId="18" fillId="0" borderId="0" xfId="0" applyFont="1" applyProtection="1">
      <protection locked="0"/>
    </xf>
    <xf numFmtId="4" fontId="19" fillId="0" borderId="1" xfId="0" applyNumberFormat="1" applyFont="1" applyBorder="1" applyAlignment="1">
      <alignment horizontal="right"/>
    </xf>
    <xf numFmtId="4" fontId="18" fillId="0" borderId="1" xfId="0" applyNumberFormat="1" applyFont="1" applyBorder="1"/>
    <xf numFmtId="4" fontId="18" fillId="0" borderId="1" xfId="0" applyNumberFormat="1" applyFont="1" applyBorder="1" applyAlignment="1">
      <alignment horizontal="right"/>
    </xf>
    <xf numFmtId="4" fontId="18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1" fontId="2" fillId="0" borderId="9" xfId="0" applyNumberFormat="1" applyFont="1" applyBorder="1" applyAlignment="1" applyProtection="1">
      <alignment horizontal="center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/>
      <protection locked="0"/>
    </xf>
    <xf numFmtId="14" fontId="4" fillId="2" borderId="4" xfId="0" applyNumberFormat="1" applyFont="1" applyFill="1" applyBorder="1" applyAlignment="1" applyProtection="1">
      <alignment horizontal="center"/>
      <protection locked="0"/>
    </xf>
    <xf numFmtId="14" fontId="23" fillId="0" borderId="0" xfId="0" applyNumberFormat="1" applyFont="1" applyProtection="1">
      <protection locked="0"/>
    </xf>
    <xf numFmtId="4" fontId="0" fillId="3" borderId="0" xfId="0" applyNumberFormat="1" applyFill="1" applyProtection="1">
      <protection locked="0"/>
    </xf>
    <xf numFmtId="10" fontId="16" fillId="4" borderId="0" xfId="0" applyNumberFormat="1" applyFont="1" applyFill="1" applyProtection="1">
      <protection locked="0"/>
    </xf>
    <xf numFmtId="4" fontId="2" fillId="4" borderId="0" xfId="0" applyNumberFormat="1" applyFont="1" applyFill="1" applyProtection="1">
      <protection locked="0"/>
    </xf>
    <xf numFmtId="4" fontId="4" fillId="0" borderId="1" xfId="0" applyNumberFormat="1" applyFont="1" applyBorder="1" applyAlignment="1">
      <alignment horizontal="right"/>
    </xf>
    <xf numFmtId="4" fontId="4" fillId="0" borderId="0" xfId="0" applyNumberFormat="1" applyFont="1"/>
    <xf numFmtId="14" fontId="2" fillId="0" borderId="0" xfId="0" applyNumberFormat="1" applyFont="1" applyAlignment="1" applyProtection="1">
      <alignment horizontal="right"/>
      <protection locked="0"/>
    </xf>
    <xf numFmtId="14" fontId="4" fillId="0" borderId="0" xfId="0" applyNumberFormat="1" applyFont="1" applyAlignment="1" applyProtection="1">
      <alignment horizontal="right"/>
      <protection locked="0"/>
    </xf>
    <xf numFmtId="14" fontId="18" fillId="0" borderId="0" xfId="0" applyNumberFormat="1" applyFont="1" applyAlignment="1" applyProtection="1">
      <alignment horizontal="right"/>
      <protection locked="0"/>
    </xf>
    <xf numFmtId="164" fontId="19" fillId="0" borderId="1" xfId="0" applyNumberFormat="1" applyFont="1" applyBorder="1"/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4" fontId="2" fillId="0" borderId="0" xfId="0" applyNumberFormat="1" applyFont="1" applyAlignment="1" applyProtection="1">
      <alignment horizontal="left"/>
      <protection locked="0"/>
    </xf>
    <xf numFmtId="14" fontId="18" fillId="3" borderId="8" xfId="0" applyNumberFormat="1" applyFont="1" applyFill="1" applyBorder="1" applyAlignment="1" applyProtection="1">
      <alignment horizontal="center"/>
      <protection locked="0"/>
    </xf>
    <xf numFmtId="4" fontId="28" fillId="0" borderId="0" xfId="0" applyNumberFormat="1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49" fontId="18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wrapText="1"/>
      <protection locked="0"/>
    </xf>
    <xf numFmtId="0" fontId="33" fillId="0" borderId="0" xfId="0" applyFont="1"/>
    <xf numFmtId="4" fontId="35" fillId="0" borderId="0" xfId="0" applyNumberFormat="1" applyFont="1" applyAlignment="1">
      <alignment horizontal="center"/>
    </xf>
    <xf numFmtId="14" fontId="18" fillId="2" borderId="4" xfId="0" applyNumberFormat="1" applyFont="1" applyFill="1" applyBorder="1" applyAlignment="1">
      <alignment horizontal="center"/>
    </xf>
    <xf numFmtId="4" fontId="18" fillId="2" borderId="4" xfId="0" applyNumberFormat="1" applyFont="1" applyFill="1" applyBorder="1" applyAlignment="1">
      <alignment horizontal="center" wrapText="1"/>
    </xf>
    <xf numFmtId="4" fontId="18" fillId="2" borderId="4" xfId="0" applyNumberFormat="1" applyFont="1" applyFill="1" applyBorder="1" applyAlignment="1">
      <alignment horizontal="center"/>
    </xf>
    <xf numFmtId="4" fontId="18" fillId="2" borderId="7" xfId="0" applyNumberFormat="1" applyFont="1" applyFill="1" applyBorder="1" applyAlignment="1">
      <alignment horizontal="center" wrapText="1"/>
    </xf>
    <xf numFmtId="0" fontId="16" fillId="0" borderId="0" xfId="0" applyFont="1"/>
    <xf numFmtId="0" fontId="37" fillId="0" borderId="0" xfId="0" applyFont="1"/>
    <xf numFmtId="0" fontId="0" fillId="5" borderId="0" xfId="0" applyFill="1" applyProtection="1">
      <protection locked="0"/>
    </xf>
    <xf numFmtId="1" fontId="26" fillId="5" borderId="0" xfId="0" applyNumberFormat="1" applyFont="1" applyFill="1" applyAlignment="1" applyProtection="1">
      <alignment horizontal="center"/>
      <protection locked="0"/>
    </xf>
    <xf numFmtId="14" fontId="38" fillId="0" borderId="2" xfId="0" quotePrefix="1" applyNumberFormat="1" applyFont="1" applyBorder="1" applyProtection="1">
      <protection locked="0"/>
    </xf>
    <xf numFmtId="14" fontId="38" fillId="0" borderId="3" xfId="0" quotePrefix="1" applyNumberFormat="1" applyFont="1" applyBorder="1" applyProtection="1">
      <protection locked="0"/>
    </xf>
    <xf numFmtId="0" fontId="38" fillId="0" borderId="3" xfId="0" quotePrefix="1" applyFont="1" applyBorder="1" applyAlignment="1" applyProtection="1">
      <alignment horizontal="left"/>
      <protection locked="0"/>
    </xf>
    <xf numFmtId="14" fontId="37" fillId="0" borderId="0" xfId="0" applyNumberFormat="1" applyFont="1"/>
    <xf numFmtId="4" fontId="25" fillId="0" borderId="0" xfId="0" applyNumberFormat="1" applyFont="1" applyProtection="1">
      <protection locked="0"/>
    </xf>
    <xf numFmtId="0" fontId="25" fillId="0" borderId="0" xfId="0" applyFont="1" applyProtection="1">
      <protection locked="0"/>
    </xf>
    <xf numFmtId="4" fontId="24" fillId="0" borderId="0" xfId="0" applyNumberFormat="1" applyFont="1" applyAlignment="1" applyProtection="1">
      <alignment horizontal="left"/>
      <protection locked="0"/>
    </xf>
    <xf numFmtId="0" fontId="40" fillId="0" borderId="0" xfId="0" applyFont="1"/>
    <xf numFmtId="4" fontId="19" fillId="0" borderId="8" xfId="0" applyNumberFormat="1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 wrapText="1"/>
    </xf>
    <xf numFmtId="0" fontId="32" fillId="0" borderId="0" xfId="0" applyFont="1"/>
    <xf numFmtId="0" fontId="34" fillId="0" borderId="0" xfId="0" applyFont="1"/>
    <xf numFmtId="0" fontId="6" fillId="0" borderId="0" xfId="0" applyFont="1"/>
    <xf numFmtId="0" fontId="36" fillId="0" borderId="0" xfId="0" applyFont="1"/>
    <xf numFmtId="0" fontId="33" fillId="0" borderId="0" xfId="0" applyFont="1" applyAlignment="1">
      <alignment wrapText="1"/>
    </xf>
    <xf numFmtId="4" fontId="2" fillId="0" borderId="0" xfId="0" applyNumberFormat="1" applyFont="1" applyAlignment="1">
      <alignment horizontal="left"/>
    </xf>
    <xf numFmtId="4" fontId="24" fillId="0" borderId="0" xfId="0" applyNumberFormat="1" applyFont="1" applyAlignment="1">
      <alignment horizontal="left"/>
    </xf>
    <xf numFmtId="4" fontId="25" fillId="0" borderId="0" xfId="0" applyNumberFormat="1" applyFont="1"/>
    <xf numFmtId="0" fontId="25" fillId="0" borderId="0" xfId="0" applyFont="1"/>
    <xf numFmtId="4" fontId="11" fillId="3" borderId="8" xfId="0" applyNumberFormat="1" applyFont="1" applyFill="1" applyBorder="1" applyAlignment="1" applyProtection="1">
      <alignment horizontal="right"/>
      <protection locked="0"/>
    </xf>
    <xf numFmtId="0" fontId="41" fillId="0" borderId="0" xfId="0" applyFont="1"/>
    <xf numFmtId="0" fontId="16" fillId="0" borderId="0" xfId="0" applyFont="1" applyAlignment="1" applyProtection="1">
      <alignment vertical="center"/>
      <protection locked="0"/>
    </xf>
    <xf numFmtId="4" fontId="2" fillId="0" borderId="15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4" fontId="2" fillId="0" borderId="16" xfId="0" applyNumberFormat="1" applyFont="1" applyBorder="1" applyProtection="1">
      <protection locked="0"/>
    </xf>
    <xf numFmtId="4" fontId="2" fillId="0" borderId="17" xfId="0" applyNumberFormat="1" applyFont="1" applyBorder="1" applyProtection="1">
      <protection locked="0"/>
    </xf>
    <xf numFmtId="4" fontId="2" fillId="0" borderId="18" xfId="0" applyNumberFormat="1" applyFont="1" applyBorder="1" applyProtection="1">
      <protection locked="0"/>
    </xf>
    <xf numFmtId="4" fontId="2" fillId="0" borderId="19" xfId="0" applyNumberFormat="1" applyFont="1" applyBorder="1" applyProtection="1">
      <protection locked="0"/>
    </xf>
    <xf numFmtId="4" fontId="4" fillId="2" borderId="5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14" fontId="22" fillId="0" borderId="0" xfId="0" applyNumberFormat="1" applyFont="1" applyAlignment="1" applyProtection="1">
      <alignment horizontal="center"/>
      <protection locked="0"/>
    </xf>
    <xf numFmtId="0" fontId="27" fillId="0" borderId="0" xfId="0" applyFont="1"/>
    <xf numFmtId="0" fontId="16" fillId="0" borderId="0" xfId="0" applyFont="1" applyAlignment="1" applyProtection="1">
      <alignment vertical="center" wrapText="1"/>
      <protection locked="0"/>
    </xf>
    <xf numFmtId="4" fontId="16" fillId="0" borderId="0" xfId="0" applyNumberFormat="1" applyFont="1" applyAlignment="1" applyProtection="1">
      <alignment vertical="center" wrapText="1"/>
      <protection locked="0"/>
    </xf>
    <xf numFmtId="4" fontId="17" fillId="0" borderId="0" xfId="0" applyNumberFormat="1" applyFont="1" applyAlignment="1" applyProtection="1">
      <alignment wrapText="1"/>
      <protection locked="0"/>
    </xf>
    <xf numFmtId="4" fontId="2" fillId="0" borderId="12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5" fillId="0" borderId="0" xfId="0" applyFont="1" applyProtection="1">
      <protection locked="0"/>
    </xf>
    <xf numFmtId="4" fontId="25" fillId="0" borderId="0" xfId="0" applyNumberFormat="1" applyFont="1" applyProtection="1">
      <protection locked="0"/>
    </xf>
  </cellXfs>
  <cellStyles count="5">
    <cellStyle name="Normal" xfId="0" builtinId="0"/>
    <cellStyle name="Normal 2" xfId="2" xr:uid="{34D7D107-BC7B-4A05-A55D-83412870EBD2}"/>
    <cellStyle name="Normal 2 10" xfId="1" xr:uid="{58BDC6B7-B71F-4E86-B8F0-CF6AA5C20DE8}"/>
    <cellStyle name="Normal 3" xfId="3" xr:uid="{218F571C-F481-40FD-8B7F-19785A086DDE}"/>
    <cellStyle name="Normal 3 3" xfId="4" xr:uid="{F16AC5E8-E96F-4A3B-B678-9329E92B52C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99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SD/CENTRAL%20COMPLIANCE/Single%20Audit/FED1920/2020%20Single%20Audit%20Worksheet%20Master%20Working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base"/>
      <sheetName val="Notes Disclosure"/>
      <sheetName val="State Agency ID"/>
      <sheetName val="CFDA ID"/>
      <sheetName val="Federal Agency ID"/>
      <sheetName val="RPT FY Comp"/>
      <sheetName val="Sch Of Exp Summary"/>
      <sheetName val="Sch Of Exp By Agency"/>
      <sheetName val="Sch of Exp by Fed"/>
      <sheetName val="Notes ID"/>
      <sheetName val="U01-99"/>
    </sheetNames>
    <sheetDataSet>
      <sheetData sheetId="0"/>
      <sheetData sheetId="1"/>
      <sheetData sheetId="2"/>
      <sheetData sheetId="3"/>
      <sheetData sheetId="4"/>
      <sheetData sheetId="5"/>
      <sheetData sheetId="6">
        <row r="53">
          <cell r="C53">
            <v>2752732104</v>
          </cell>
        </row>
        <row r="114">
          <cell r="C114">
            <v>509200772</v>
          </cell>
        </row>
        <row r="119">
          <cell r="C119">
            <v>2450890</v>
          </cell>
        </row>
        <row r="124">
          <cell r="C124">
            <v>21496445575</v>
          </cell>
        </row>
      </sheetData>
      <sheetData sheetId="7"/>
      <sheetData sheetId="8"/>
      <sheetData sheetId="9"/>
      <sheetData sheetId="10"/>
      <sheetData sheetId="11">
        <row r="3">
          <cell r="C3" t="str">
            <v>1.U01</v>
          </cell>
          <cell r="D3" t="str">
            <v>1.U02</v>
          </cell>
          <cell r="E3" t="str">
            <v>1.U03</v>
          </cell>
          <cell r="F3" t="str">
            <v>1.U04</v>
          </cell>
          <cell r="G3" t="str">
            <v>1.U05</v>
          </cell>
          <cell r="H3" t="str">
            <v>1.U06</v>
          </cell>
          <cell r="I3" t="str">
            <v>1.U07</v>
          </cell>
          <cell r="J3" t="str">
            <v>1.U08</v>
          </cell>
          <cell r="K3" t="str">
            <v>1.U09</v>
          </cell>
          <cell r="L3" t="str">
            <v>1.U10</v>
          </cell>
          <cell r="M3" t="str">
            <v>1.U11</v>
          </cell>
          <cell r="N3" t="str">
            <v>1.U12</v>
          </cell>
          <cell r="O3" t="str">
            <v>1.U13</v>
          </cell>
          <cell r="P3" t="str">
            <v>1.U14</v>
          </cell>
          <cell r="Q3" t="str">
            <v>1.U15</v>
          </cell>
          <cell r="R3" t="str">
            <v>1.U16</v>
          </cell>
          <cell r="S3" t="str">
            <v>1.U17</v>
          </cell>
          <cell r="T3" t="str">
            <v>1.U18</v>
          </cell>
          <cell r="U3" t="str">
            <v>1.U19</v>
          </cell>
          <cell r="V3" t="str">
            <v>1.U20</v>
          </cell>
        </row>
        <row r="4">
          <cell r="C4" t="str">
            <v>4.U01</v>
          </cell>
          <cell r="D4" t="str">
            <v>4.U02</v>
          </cell>
          <cell r="E4" t="str">
            <v>4.U03</v>
          </cell>
          <cell r="F4" t="str">
            <v>4.U04</v>
          </cell>
          <cell r="G4" t="str">
            <v>4.U05</v>
          </cell>
          <cell r="H4" t="str">
            <v>4.U06</v>
          </cell>
          <cell r="I4" t="str">
            <v>4.U07</v>
          </cell>
          <cell r="J4" t="str">
            <v>4.U08</v>
          </cell>
          <cell r="K4" t="str">
            <v>4.U09</v>
          </cell>
          <cell r="L4" t="str">
            <v>4.U10</v>
          </cell>
          <cell r="M4" t="str">
            <v>4.U11</v>
          </cell>
          <cell r="N4" t="str">
            <v>4.U12</v>
          </cell>
          <cell r="O4" t="str">
            <v>4.U13</v>
          </cell>
          <cell r="P4" t="str">
            <v>4.U14</v>
          </cell>
          <cell r="Q4" t="str">
            <v>4.U15</v>
          </cell>
          <cell r="R4" t="str">
            <v>4.U16</v>
          </cell>
          <cell r="S4" t="str">
            <v>4.U17</v>
          </cell>
          <cell r="T4" t="str">
            <v>4.U18</v>
          </cell>
          <cell r="U4" t="str">
            <v>4.U19</v>
          </cell>
          <cell r="V4" t="str">
            <v>4.U20</v>
          </cell>
        </row>
        <row r="5">
          <cell r="C5" t="str">
            <v>7.U01</v>
          </cell>
          <cell r="D5" t="str">
            <v>7.U02</v>
          </cell>
          <cell r="E5" t="str">
            <v>7.U03</v>
          </cell>
          <cell r="F5" t="str">
            <v>7.U04</v>
          </cell>
          <cell r="G5" t="str">
            <v>7.U05</v>
          </cell>
          <cell r="H5" t="str">
            <v>7.U06</v>
          </cell>
          <cell r="I5" t="str">
            <v>7.U07</v>
          </cell>
          <cell r="J5" t="str">
            <v>7.U08</v>
          </cell>
          <cell r="K5" t="str">
            <v>7.U09</v>
          </cell>
          <cell r="L5" t="str">
            <v>7.U10</v>
          </cell>
          <cell r="M5" t="str">
            <v>7.U11</v>
          </cell>
          <cell r="N5" t="str">
            <v>7.U12</v>
          </cell>
          <cell r="O5" t="str">
            <v>7.U13</v>
          </cell>
          <cell r="P5" t="str">
            <v>7.U14</v>
          </cell>
          <cell r="Q5" t="str">
            <v>7.U15</v>
          </cell>
          <cell r="R5" t="str">
            <v>7.U16</v>
          </cell>
          <cell r="S5" t="str">
            <v>7.U17</v>
          </cell>
          <cell r="T5" t="str">
            <v>7.U18</v>
          </cell>
          <cell r="U5" t="str">
            <v>7.U19</v>
          </cell>
          <cell r="V5" t="str">
            <v>7.U20</v>
          </cell>
        </row>
        <row r="6">
          <cell r="C6" t="str">
            <v>8.U01</v>
          </cell>
          <cell r="D6" t="str">
            <v>8.U02</v>
          </cell>
          <cell r="E6" t="str">
            <v>8.U03</v>
          </cell>
          <cell r="F6" t="str">
            <v>8.U04</v>
          </cell>
          <cell r="G6" t="str">
            <v>8.U05</v>
          </cell>
          <cell r="H6" t="str">
            <v>8.U06</v>
          </cell>
          <cell r="I6" t="str">
            <v>8.U07</v>
          </cell>
          <cell r="J6" t="str">
            <v>8.U08</v>
          </cell>
          <cell r="K6" t="str">
            <v>8.U09</v>
          </cell>
          <cell r="L6" t="str">
            <v>8.U10</v>
          </cell>
          <cell r="M6" t="str">
            <v>8.U11</v>
          </cell>
          <cell r="N6" t="str">
            <v>8.U12</v>
          </cell>
          <cell r="O6" t="str">
            <v>8.U13</v>
          </cell>
          <cell r="P6" t="str">
            <v>8.U14</v>
          </cell>
          <cell r="Q6" t="str">
            <v>8.U15</v>
          </cell>
          <cell r="R6" t="str">
            <v>8.U16</v>
          </cell>
          <cell r="S6" t="str">
            <v>8.U17</v>
          </cell>
          <cell r="T6" t="str">
            <v>8.U18</v>
          </cell>
          <cell r="U6" t="str">
            <v>8.U19</v>
          </cell>
          <cell r="V6" t="str">
            <v>8.U20</v>
          </cell>
        </row>
        <row r="7">
          <cell r="C7" t="str">
            <v>9.U01</v>
          </cell>
          <cell r="D7" t="str">
            <v>9.U02</v>
          </cell>
          <cell r="E7" t="str">
            <v>9.U03</v>
          </cell>
          <cell r="F7" t="str">
            <v>9.U04</v>
          </cell>
          <cell r="G7" t="str">
            <v>9.U05</v>
          </cell>
          <cell r="H7" t="str">
            <v>9.U06</v>
          </cell>
          <cell r="I7" t="str">
            <v>9.U07</v>
          </cell>
          <cell r="J7" t="str">
            <v>9.U08</v>
          </cell>
          <cell r="K7" t="str">
            <v>9.U09</v>
          </cell>
          <cell r="L7" t="str">
            <v>9.U10</v>
          </cell>
          <cell r="M7" t="str">
            <v>9.U11</v>
          </cell>
          <cell r="N7" t="str">
            <v>9.U12</v>
          </cell>
          <cell r="O7" t="str">
            <v>9.U13</v>
          </cell>
          <cell r="P7" t="str">
            <v>9.U14</v>
          </cell>
          <cell r="Q7" t="str">
            <v>9.U15</v>
          </cell>
          <cell r="R7" t="str">
            <v>9.U16</v>
          </cell>
          <cell r="S7" t="str">
            <v>9.U17</v>
          </cell>
          <cell r="T7" t="str">
            <v>9.U18</v>
          </cell>
          <cell r="U7" t="str">
            <v>9.U19</v>
          </cell>
          <cell r="V7" t="str">
            <v>9.U20</v>
          </cell>
        </row>
        <row r="8">
          <cell r="C8" t="str">
            <v>10.U01</v>
          </cell>
          <cell r="D8" t="str">
            <v>10.U02</v>
          </cell>
          <cell r="E8" t="str">
            <v>10.U03</v>
          </cell>
          <cell r="F8" t="str">
            <v>10.U04</v>
          </cell>
          <cell r="G8" t="str">
            <v>10.U05</v>
          </cell>
          <cell r="H8" t="str">
            <v>10.U06</v>
          </cell>
          <cell r="I8" t="str">
            <v>10.U07</v>
          </cell>
          <cell r="J8" t="str">
            <v>10.U08</v>
          </cell>
          <cell r="K8" t="str">
            <v>10.U09</v>
          </cell>
          <cell r="L8" t="str">
            <v>10.U10</v>
          </cell>
          <cell r="M8" t="str">
            <v>10.U11</v>
          </cell>
          <cell r="N8" t="str">
            <v>10.U12</v>
          </cell>
          <cell r="O8" t="str">
            <v>10.U13</v>
          </cell>
          <cell r="P8" t="str">
            <v>10.U14</v>
          </cell>
          <cell r="Q8" t="str">
            <v>10.U15</v>
          </cell>
          <cell r="R8" t="str">
            <v>10.U16</v>
          </cell>
          <cell r="S8" t="str">
            <v>10.U17</v>
          </cell>
          <cell r="T8" t="str">
            <v>10.U18</v>
          </cell>
          <cell r="U8" t="str">
            <v>10.U19</v>
          </cell>
          <cell r="V8" t="str">
            <v>10.U20</v>
          </cell>
        </row>
        <row r="9">
          <cell r="C9" t="str">
            <v>11.U01</v>
          </cell>
          <cell r="D9" t="str">
            <v>11.U02</v>
          </cell>
          <cell r="E9" t="str">
            <v>11.U03</v>
          </cell>
          <cell r="F9" t="str">
            <v>11.U04</v>
          </cell>
          <cell r="G9" t="str">
            <v>11.U05</v>
          </cell>
          <cell r="H9" t="str">
            <v>11.U06</v>
          </cell>
          <cell r="I9" t="str">
            <v>11.U07</v>
          </cell>
          <cell r="J9" t="str">
            <v>11.U08</v>
          </cell>
          <cell r="K9" t="str">
            <v>11.U09</v>
          </cell>
          <cell r="L9" t="str">
            <v>11.U10</v>
          </cell>
          <cell r="M9" t="str">
            <v>11.U11</v>
          </cell>
          <cell r="N9" t="str">
            <v>11.U12</v>
          </cell>
          <cell r="O9" t="str">
            <v>11.U13</v>
          </cell>
          <cell r="P9" t="str">
            <v>11.U14</v>
          </cell>
          <cell r="Q9" t="str">
            <v>11.U15</v>
          </cell>
          <cell r="R9" t="str">
            <v>11.U16</v>
          </cell>
          <cell r="S9" t="str">
            <v>11.U17</v>
          </cell>
          <cell r="T9" t="str">
            <v>11.U18</v>
          </cell>
          <cell r="U9" t="str">
            <v>11.U19</v>
          </cell>
          <cell r="V9" t="str">
            <v>11.U20</v>
          </cell>
        </row>
        <row r="10">
          <cell r="C10" t="str">
            <v>12.U01</v>
          </cell>
          <cell r="D10" t="str">
            <v>12.U02</v>
          </cell>
          <cell r="E10" t="str">
            <v>12.U03</v>
          </cell>
          <cell r="F10" t="str">
            <v>12.U04</v>
          </cell>
          <cell r="G10" t="str">
            <v>12.U05</v>
          </cell>
          <cell r="H10" t="str">
            <v>12.U06</v>
          </cell>
          <cell r="I10" t="str">
            <v>12.U07</v>
          </cell>
          <cell r="J10" t="str">
            <v>12.U08</v>
          </cell>
          <cell r="K10" t="str">
            <v>12.U09</v>
          </cell>
          <cell r="L10" t="str">
            <v>12.U10</v>
          </cell>
          <cell r="M10" t="str">
            <v>12.U11</v>
          </cell>
          <cell r="N10" t="str">
            <v>12.U12</v>
          </cell>
          <cell r="O10" t="str">
            <v>12.U13</v>
          </cell>
          <cell r="P10" t="str">
            <v>12.U14</v>
          </cell>
          <cell r="Q10" t="str">
            <v>12.U15</v>
          </cell>
          <cell r="R10" t="str">
            <v>12.U16</v>
          </cell>
          <cell r="S10" t="str">
            <v>12.U17</v>
          </cell>
          <cell r="T10" t="str">
            <v>12.U18</v>
          </cell>
          <cell r="U10" t="str">
            <v>12.U19</v>
          </cell>
          <cell r="V10" t="str">
            <v>12.U20</v>
          </cell>
        </row>
        <row r="11">
          <cell r="C11" t="str">
            <v>13.U01</v>
          </cell>
          <cell r="D11" t="str">
            <v>13.U02</v>
          </cell>
          <cell r="E11" t="str">
            <v>13.U03</v>
          </cell>
          <cell r="F11" t="str">
            <v>13.U04</v>
          </cell>
          <cell r="G11" t="str">
            <v>13.U05</v>
          </cell>
          <cell r="H11" t="str">
            <v>13.U06</v>
          </cell>
          <cell r="I11" t="str">
            <v>13.U07</v>
          </cell>
          <cell r="J11" t="str">
            <v>13.U08</v>
          </cell>
          <cell r="K11" t="str">
            <v>13.U09</v>
          </cell>
          <cell r="L11" t="str">
            <v>13.U10</v>
          </cell>
          <cell r="M11" t="str">
            <v>13.U11</v>
          </cell>
          <cell r="N11" t="str">
            <v>13.U12</v>
          </cell>
          <cell r="O11" t="str">
            <v>13.U13</v>
          </cell>
          <cell r="P11" t="str">
            <v>13.U14</v>
          </cell>
          <cell r="Q11" t="str">
            <v>13.U15</v>
          </cell>
          <cell r="R11" t="str">
            <v>13.U16</v>
          </cell>
          <cell r="S11" t="str">
            <v>13.U17</v>
          </cell>
          <cell r="T11" t="str">
            <v>13.U18</v>
          </cell>
          <cell r="U11" t="str">
            <v>13.U19</v>
          </cell>
          <cell r="V11" t="str">
            <v>13.U20</v>
          </cell>
        </row>
        <row r="12">
          <cell r="C12" t="str">
            <v>14.U01</v>
          </cell>
          <cell r="D12" t="str">
            <v>14.U02</v>
          </cell>
          <cell r="E12" t="str">
            <v>14.U03</v>
          </cell>
          <cell r="F12" t="str">
            <v>14.U04</v>
          </cell>
          <cell r="G12" t="str">
            <v>14.U05</v>
          </cell>
          <cell r="H12" t="str">
            <v>14.U06</v>
          </cell>
          <cell r="I12" t="str">
            <v>14.U07</v>
          </cell>
          <cell r="J12" t="str">
            <v>14.U08</v>
          </cell>
          <cell r="K12" t="str">
            <v>14.U09</v>
          </cell>
          <cell r="L12" t="str">
            <v>14.U10</v>
          </cell>
          <cell r="M12" t="str">
            <v>14.U11</v>
          </cell>
          <cell r="N12" t="str">
            <v>14.U12</v>
          </cell>
          <cell r="O12" t="str">
            <v>14.U13</v>
          </cell>
          <cell r="P12" t="str">
            <v>14.U14</v>
          </cell>
          <cell r="Q12" t="str">
            <v>14.U15</v>
          </cell>
          <cell r="R12" t="str">
            <v>14.U16</v>
          </cell>
          <cell r="S12" t="str">
            <v>14.U17</v>
          </cell>
          <cell r="T12" t="str">
            <v>14.U18</v>
          </cell>
          <cell r="U12" t="str">
            <v>14.U19</v>
          </cell>
          <cell r="V12" t="str">
            <v>14.U20</v>
          </cell>
        </row>
        <row r="13">
          <cell r="C13" t="str">
            <v>15.U01</v>
          </cell>
          <cell r="D13" t="str">
            <v>15.U02</v>
          </cell>
          <cell r="E13" t="str">
            <v>15.U03</v>
          </cell>
          <cell r="F13" t="str">
            <v>15.U04</v>
          </cell>
          <cell r="G13" t="str">
            <v>15.U05</v>
          </cell>
          <cell r="H13" t="str">
            <v>15.U06</v>
          </cell>
          <cell r="I13" t="str">
            <v>15.U07</v>
          </cell>
          <cell r="J13" t="str">
            <v>15.U08</v>
          </cell>
          <cell r="K13" t="str">
            <v>15.U09</v>
          </cell>
          <cell r="L13" t="str">
            <v>15.U10</v>
          </cell>
          <cell r="M13" t="str">
            <v>15.U11</v>
          </cell>
          <cell r="N13" t="str">
            <v>15.U12</v>
          </cell>
          <cell r="O13" t="str">
            <v>15.U13</v>
          </cell>
          <cell r="P13" t="str">
            <v>15.U14</v>
          </cell>
          <cell r="Q13" t="str">
            <v>15.U15</v>
          </cell>
          <cell r="R13" t="str">
            <v>15.U16</v>
          </cell>
          <cell r="S13" t="str">
            <v>15.U17</v>
          </cell>
          <cell r="T13" t="str">
            <v>15.U18</v>
          </cell>
          <cell r="U13" t="str">
            <v>15.U19</v>
          </cell>
          <cell r="V13" t="str">
            <v>15.U20</v>
          </cell>
        </row>
        <row r="14">
          <cell r="C14" t="str">
            <v>16.U01</v>
          </cell>
          <cell r="D14" t="str">
            <v>16.U02</v>
          </cell>
          <cell r="E14" t="str">
            <v>16.U03</v>
          </cell>
          <cell r="F14" t="str">
            <v>16.U04</v>
          </cell>
          <cell r="G14" t="str">
            <v>16.U05</v>
          </cell>
          <cell r="H14" t="str">
            <v>16.U06</v>
          </cell>
          <cell r="I14" t="str">
            <v>16.U07</v>
          </cell>
          <cell r="J14" t="str">
            <v>16.U08</v>
          </cell>
          <cell r="K14" t="str">
            <v>16.U09</v>
          </cell>
          <cell r="L14" t="str">
            <v>16.U10</v>
          </cell>
          <cell r="M14" t="str">
            <v>16.U11</v>
          </cell>
          <cell r="N14" t="str">
            <v>16.U12</v>
          </cell>
          <cell r="O14" t="str">
            <v>16.U13</v>
          </cell>
          <cell r="P14" t="str">
            <v>16.U14</v>
          </cell>
          <cell r="Q14" t="str">
            <v>16.U15</v>
          </cell>
          <cell r="R14" t="str">
            <v>16.U16</v>
          </cell>
          <cell r="S14" t="str">
            <v>16.U17</v>
          </cell>
          <cell r="T14" t="str">
            <v>16.U18</v>
          </cell>
          <cell r="U14" t="str">
            <v>16.U19</v>
          </cell>
          <cell r="V14" t="str">
            <v>16.U20</v>
          </cell>
        </row>
        <row r="15">
          <cell r="C15" t="str">
            <v>17.U01</v>
          </cell>
          <cell r="D15" t="str">
            <v>17.U02</v>
          </cell>
          <cell r="E15" t="str">
            <v>17.U03</v>
          </cell>
          <cell r="F15" t="str">
            <v>17.U04</v>
          </cell>
          <cell r="G15" t="str">
            <v>17.U05</v>
          </cell>
          <cell r="H15" t="str">
            <v>17.U06</v>
          </cell>
          <cell r="I15" t="str">
            <v>17.U07</v>
          </cell>
          <cell r="J15" t="str">
            <v>17.U08</v>
          </cell>
          <cell r="K15" t="str">
            <v>17.U09</v>
          </cell>
          <cell r="L15" t="str">
            <v>17.U10</v>
          </cell>
          <cell r="M15" t="str">
            <v>17.U11</v>
          </cell>
          <cell r="N15" t="str">
            <v>17.U12</v>
          </cell>
          <cell r="O15" t="str">
            <v>17.U13</v>
          </cell>
          <cell r="P15" t="str">
            <v>17.U14</v>
          </cell>
          <cell r="Q15" t="str">
            <v>17.U15</v>
          </cell>
          <cell r="R15" t="str">
            <v>17.U16</v>
          </cell>
          <cell r="S15" t="str">
            <v>17.U17</v>
          </cell>
          <cell r="T15" t="str">
            <v>17.U18</v>
          </cell>
          <cell r="U15" t="str">
            <v>17.U19</v>
          </cell>
          <cell r="V15" t="str">
            <v>17.U20</v>
          </cell>
        </row>
        <row r="16">
          <cell r="C16" t="str">
            <v>18.U01</v>
          </cell>
          <cell r="D16" t="str">
            <v>18.U02</v>
          </cell>
          <cell r="E16" t="str">
            <v>18.U03</v>
          </cell>
          <cell r="F16" t="str">
            <v>18.U04</v>
          </cell>
          <cell r="G16" t="str">
            <v>18.U05</v>
          </cell>
          <cell r="H16" t="str">
            <v>18.U06</v>
          </cell>
          <cell r="I16" t="str">
            <v>18.U07</v>
          </cell>
          <cell r="J16" t="str">
            <v>18.U08</v>
          </cell>
          <cell r="K16" t="str">
            <v>18.U09</v>
          </cell>
          <cell r="L16" t="str">
            <v>18.U10</v>
          </cell>
          <cell r="M16" t="str">
            <v>18.U11</v>
          </cell>
          <cell r="N16" t="str">
            <v>18.U12</v>
          </cell>
          <cell r="O16" t="str">
            <v>18.U13</v>
          </cell>
          <cell r="P16" t="str">
            <v>18.U14</v>
          </cell>
          <cell r="Q16" t="str">
            <v>18.U15</v>
          </cell>
          <cell r="R16" t="str">
            <v>18.U16</v>
          </cell>
          <cell r="S16" t="str">
            <v>18.U17</v>
          </cell>
          <cell r="T16" t="str">
            <v>18.U18</v>
          </cell>
          <cell r="U16" t="str">
            <v>18.U19</v>
          </cell>
          <cell r="V16" t="str">
            <v>18.U20</v>
          </cell>
        </row>
        <row r="17">
          <cell r="C17" t="str">
            <v>19.U01</v>
          </cell>
          <cell r="D17" t="str">
            <v>19.U02</v>
          </cell>
          <cell r="E17" t="str">
            <v>19.U03</v>
          </cell>
          <cell r="F17" t="str">
            <v>19.U04</v>
          </cell>
          <cell r="G17" t="str">
            <v>19.U05</v>
          </cell>
          <cell r="H17" t="str">
            <v>19.U06</v>
          </cell>
          <cell r="I17" t="str">
            <v>19.U07</v>
          </cell>
          <cell r="J17" t="str">
            <v>19.U08</v>
          </cell>
          <cell r="K17" t="str">
            <v>19.U09</v>
          </cell>
          <cell r="L17" t="str">
            <v>19.U10</v>
          </cell>
          <cell r="M17" t="str">
            <v>19.U11</v>
          </cell>
          <cell r="N17" t="str">
            <v>19.U12</v>
          </cell>
          <cell r="O17" t="str">
            <v>19.U13</v>
          </cell>
          <cell r="P17" t="str">
            <v>19.U14</v>
          </cell>
          <cell r="Q17" t="str">
            <v>19.U15</v>
          </cell>
          <cell r="R17" t="str">
            <v>19.U16</v>
          </cell>
          <cell r="S17" t="str">
            <v>19.U17</v>
          </cell>
          <cell r="T17" t="str">
            <v>19.U18</v>
          </cell>
          <cell r="U17" t="str">
            <v>19.U19</v>
          </cell>
          <cell r="V17" t="str">
            <v>19.U20</v>
          </cell>
        </row>
        <row r="18">
          <cell r="C18" t="str">
            <v>20.U01</v>
          </cell>
          <cell r="D18" t="str">
            <v>20.U02</v>
          </cell>
          <cell r="E18" t="str">
            <v>20.U03</v>
          </cell>
          <cell r="F18" t="str">
            <v>20.U04</v>
          </cell>
          <cell r="G18" t="str">
            <v>20.U05</v>
          </cell>
          <cell r="H18" t="str">
            <v>20.U06</v>
          </cell>
          <cell r="I18" t="str">
            <v>20.U07</v>
          </cell>
          <cell r="J18" t="str">
            <v>20.U08</v>
          </cell>
          <cell r="K18" t="str">
            <v>20.U09</v>
          </cell>
          <cell r="L18" t="str">
            <v>20.U10</v>
          </cell>
          <cell r="M18" t="str">
            <v>20.U11</v>
          </cell>
          <cell r="N18" t="str">
            <v>20.U12</v>
          </cell>
          <cell r="O18" t="str">
            <v>20.U13</v>
          </cell>
          <cell r="P18" t="str">
            <v>20.U14</v>
          </cell>
          <cell r="Q18" t="str">
            <v>20.U15</v>
          </cell>
          <cell r="R18" t="str">
            <v>20.U16</v>
          </cell>
          <cell r="S18" t="str">
            <v>20.U17</v>
          </cell>
          <cell r="T18" t="str">
            <v>20.U18</v>
          </cell>
          <cell r="U18" t="str">
            <v>20.U19</v>
          </cell>
          <cell r="V18" t="str">
            <v>20.U20</v>
          </cell>
        </row>
        <row r="19">
          <cell r="C19" t="str">
            <v>21.U01</v>
          </cell>
          <cell r="D19" t="str">
            <v>21.U02</v>
          </cell>
          <cell r="E19" t="str">
            <v>21.U03</v>
          </cell>
          <cell r="F19" t="str">
            <v>21.U04</v>
          </cell>
          <cell r="G19" t="str">
            <v>21.U05</v>
          </cell>
          <cell r="H19" t="str">
            <v>21.U06</v>
          </cell>
          <cell r="I19" t="str">
            <v>21.U07</v>
          </cell>
          <cell r="J19" t="str">
            <v>21.U08</v>
          </cell>
          <cell r="K19" t="str">
            <v>21.U09</v>
          </cell>
          <cell r="L19" t="str">
            <v>21.U10</v>
          </cell>
          <cell r="M19" t="str">
            <v>21.U11</v>
          </cell>
          <cell r="N19" t="str">
            <v>21.U12</v>
          </cell>
          <cell r="O19" t="str">
            <v>21.U13</v>
          </cell>
          <cell r="P19" t="str">
            <v>21.U14</v>
          </cell>
          <cell r="Q19" t="str">
            <v>21.U15</v>
          </cell>
          <cell r="R19" t="str">
            <v>21.U16</v>
          </cell>
          <cell r="S19" t="str">
            <v>21.U17</v>
          </cell>
          <cell r="T19" t="str">
            <v>21.U18</v>
          </cell>
          <cell r="U19" t="str">
            <v>21.U19</v>
          </cell>
          <cell r="V19" t="str">
            <v>21.U20</v>
          </cell>
        </row>
        <row r="20">
          <cell r="C20" t="str">
            <v>23.U01</v>
          </cell>
          <cell r="D20" t="str">
            <v>23.U02</v>
          </cell>
          <cell r="E20" t="str">
            <v>23.U03</v>
          </cell>
          <cell r="F20" t="str">
            <v>23.U04</v>
          </cell>
          <cell r="G20" t="str">
            <v>23.U05</v>
          </cell>
          <cell r="H20" t="str">
            <v>23.U06</v>
          </cell>
          <cell r="I20" t="str">
            <v>23.U07</v>
          </cell>
          <cell r="J20" t="str">
            <v>23.U08</v>
          </cell>
          <cell r="K20" t="str">
            <v>23.U09</v>
          </cell>
          <cell r="L20" t="str">
            <v>23.U10</v>
          </cell>
          <cell r="M20" t="str">
            <v>23.U11</v>
          </cell>
          <cell r="N20" t="str">
            <v>23.U12</v>
          </cell>
          <cell r="O20" t="str">
            <v>23.U13</v>
          </cell>
          <cell r="P20" t="str">
            <v>23.U14</v>
          </cell>
          <cell r="Q20" t="str">
            <v>23.U15</v>
          </cell>
          <cell r="R20" t="str">
            <v>23.U16</v>
          </cell>
          <cell r="S20" t="str">
            <v>23.U17</v>
          </cell>
          <cell r="T20" t="str">
            <v>23.U18</v>
          </cell>
          <cell r="U20" t="str">
            <v>23.U19</v>
          </cell>
          <cell r="V20" t="str">
            <v>23.U20</v>
          </cell>
        </row>
        <row r="21">
          <cell r="C21" t="str">
            <v>27.U01</v>
          </cell>
          <cell r="D21" t="str">
            <v>27.U02</v>
          </cell>
          <cell r="E21" t="str">
            <v>27.U03</v>
          </cell>
          <cell r="F21" t="str">
            <v>27.U04</v>
          </cell>
          <cell r="G21" t="str">
            <v>27.U05</v>
          </cell>
          <cell r="H21" t="str">
            <v>27.U06</v>
          </cell>
          <cell r="I21" t="str">
            <v>27.U07</v>
          </cell>
          <cell r="J21" t="str">
            <v>27.U08</v>
          </cell>
          <cell r="K21" t="str">
            <v>27.U09</v>
          </cell>
          <cell r="L21" t="str">
            <v>27.U10</v>
          </cell>
          <cell r="M21" t="str">
            <v>27.U11</v>
          </cell>
          <cell r="N21" t="str">
            <v>27.U12</v>
          </cell>
          <cell r="O21" t="str">
            <v>27.U13</v>
          </cell>
          <cell r="P21" t="str">
            <v>27.U14</v>
          </cell>
          <cell r="Q21" t="str">
            <v>27.U15</v>
          </cell>
          <cell r="R21" t="str">
            <v>27.U16</v>
          </cell>
          <cell r="S21" t="str">
            <v>27.U17</v>
          </cell>
          <cell r="T21" t="str">
            <v>27.U18</v>
          </cell>
          <cell r="U21" t="str">
            <v>27.U19</v>
          </cell>
          <cell r="V21" t="str">
            <v>27.U20</v>
          </cell>
        </row>
        <row r="22">
          <cell r="C22" t="str">
            <v>29.U01</v>
          </cell>
          <cell r="D22" t="str">
            <v>29.U02</v>
          </cell>
          <cell r="E22" t="str">
            <v>29.U03</v>
          </cell>
          <cell r="F22" t="str">
            <v>29.U04</v>
          </cell>
          <cell r="G22" t="str">
            <v>29.U05</v>
          </cell>
          <cell r="H22" t="str">
            <v>29.U06</v>
          </cell>
          <cell r="I22" t="str">
            <v>29.U07</v>
          </cell>
          <cell r="J22" t="str">
            <v>29.U08</v>
          </cell>
          <cell r="K22" t="str">
            <v>29.U09</v>
          </cell>
          <cell r="L22" t="str">
            <v>29.U10</v>
          </cell>
          <cell r="M22" t="str">
            <v>29.U11</v>
          </cell>
          <cell r="N22" t="str">
            <v>29.U12</v>
          </cell>
          <cell r="O22" t="str">
            <v>29.U13</v>
          </cell>
          <cell r="P22" t="str">
            <v>29.U14</v>
          </cell>
          <cell r="Q22" t="str">
            <v>29.U15</v>
          </cell>
          <cell r="R22" t="str">
            <v>29.U16</v>
          </cell>
          <cell r="S22" t="str">
            <v>29.U17</v>
          </cell>
          <cell r="T22" t="str">
            <v>29.U18</v>
          </cell>
          <cell r="U22" t="str">
            <v>29.U19</v>
          </cell>
          <cell r="V22" t="str">
            <v>29.U20</v>
          </cell>
        </row>
        <row r="23">
          <cell r="C23" t="str">
            <v>30.U01</v>
          </cell>
          <cell r="D23" t="str">
            <v>30.U02</v>
          </cell>
          <cell r="E23" t="str">
            <v>30.U03</v>
          </cell>
          <cell r="F23" t="str">
            <v>30.U04</v>
          </cell>
          <cell r="G23" t="str">
            <v>30.U05</v>
          </cell>
          <cell r="H23" t="str">
            <v>30.U06</v>
          </cell>
          <cell r="I23" t="str">
            <v>30.U07</v>
          </cell>
          <cell r="J23" t="str">
            <v>30.U08</v>
          </cell>
          <cell r="K23" t="str">
            <v>30.U09</v>
          </cell>
          <cell r="L23" t="str">
            <v>30.U10</v>
          </cell>
          <cell r="M23" t="str">
            <v>30.U11</v>
          </cell>
          <cell r="N23" t="str">
            <v>30.U12</v>
          </cell>
          <cell r="O23" t="str">
            <v>30.U13</v>
          </cell>
          <cell r="P23" t="str">
            <v>30.U14</v>
          </cell>
          <cell r="Q23" t="str">
            <v>30.U15</v>
          </cell>
          <cell r="R23" t="str">
            <v>30.U16</v>
          </cell>
          <cell r="S23" t="str">
            <v>30.U17</v>
          </cell>
          <cell r="T23" t="str">
            <v>30.U18</v>
          </cell>
          <cell r="U23" t="str">
            <v>30.U19</v>
          </cell>
          <cell r="V23" t="str">
            <v>30.U20</v>
          </cell>
        </row>
        <row r="24">
          <cell r="C24" t="str">
            <v>32.U01</v>
          </cell>
          <cell r="D24" t="str">
            <v>32.U02</v>
          </cell>
          <cell r="E24" t="str">
            <v>32.U03</v>
          </cell>
          <cell r="F24" t="str">
            <v>32.U04</v>
          </cell>
          <cell r="G24" t="str">
            <v>32.U05</v>
          </cell>
          <cell r="H24" t="str">
            <v>32.U06</v>
          </cell>
          <cell r="I24" t="str">
            <v>32.U07</v>
          </cell>
          <cell r="J24" t="str">
            <v>32.U08</v>
          </cell>
          <cell r="K24" t="str">
            <v>32.U09</v>
          </cell>
          <cell r="L24" t="str">
            <v>32.U10</v>
          </cell>
          <cell r="M24" t="str">
            <v>32.U11</v>
          </cell>
          <cell r="N24" t="str">
            <v>32.U12</v>
          </cell>
          <cell r="O24" t="str">
            <v>32.U13</v>
          </cell>
          <cell r="P24" t="str">
            <v>32.U14</v>
          </cell>
          <cell r="Q24" t="str">
            <v>32.U15</v>
          </cell>
          <cell r="R24" t="str">
            <v>32.U16</v>
          </cell>
          <cell r="S24" t="str">
            <v>32.U17</v>
          </cell>
          <cell r="T24" t="str">
            <v>32.U18</v>
          </cell>
          <cell r="U24" t="str">
            <v>32.U19</v>
          </cell>
          <cell r="V24" t="str">
            <v>32.U20</v>
          </cell>
        </row>
        <row r="25">
          <cell r="C25" t="str">
            <v>33.U01</v>
          </cell>
          <cell r="D25" t="str">
            <v>33.U02</v>
          </cell>
          <cell r="E25" t="str">
            <v>33.U03</v>
          </cell>
          <cell r="F25" t="str">
            <v>33.U04</v>
          </cell>
          <cell r="G25" t="str">
            <v>33.U05</v>
          </cell>
          <cell r="H25" t="str">
            <v>33.U06</v>
          </cell>
          <cell r="I25" t="str">
            <v>33.U07</v>
          </cell>
          <cell r="J25" t="str">
            <v>33.U08</v>
          </cell>
          <cell r="K25" t="str">
            <v>33.U09</v>
          </cell>
          <cell r="L25" t="str">
            <v>33.U10</v>
          </cell>
          <cell r="M25" t="str">
            <v>33.U11</v>
          </cell>
          <cell r="N25" t="str">
            <v>33.U12</v>
          </cell>
          <cell r="O25" t="str">
            <v>33.U13</v>
          </cell>
          <cell r="P25" t="str">
            <v>33.U14</v>
          </cell>
          <cell r="Q25" t="str">
            <v>33.U15</v>
          </cell>
          <cell r="R25" t="str">
            <v>33.U16</v>
          </cell>
          <cell r="S25" t="str">
            <v>33.U17</v>
          </cell>
          <cell r="T25" t="str">
            <v>33.U18</v>
          </cell>
          <cell r="U25" t="str">
            <v>33.U19</v>
          </cell>
          <cell r="V25" t="str">
            <v>33.U20</v>
          </cell>
        </row>
        <row r="26">
          <cell r="C26" t="str">
            <v>34.U01</v>
          </cell>
          <cell r="D26" t="str">
            <v>34.U02</v>
          </cell>
          <cell r="E26" t="str">
            <v>34.U03</v>
          </cell>
          <cell r="F26" t="str">
            <v>34.U04</v>
          </cell>
          <cell r="G26" t="str">
            <v>34.U05</v>
          </cell>
          <cell r="H26" t="str">
            <v>34.U06</v>
          </cell>
          <cell r="I26" t="str">
            <v>34.U07</v>
          </cell>
          <cell r="J26" t="str">
            <v>34.U08</v>
          </cell>
          <cell r="K26" t="str">
            <v>34.U09</v>
          </cell>
          <cell r="L26" t="str">
            <v>34.U10</v>
          </cell>
          <cell r="M26" t="str">
            <v>34.U11</v>
          </cell>
          <cell r="N26" t="str">
            <v>34.U12</v>
          </cell>
          <cell r="O26" t="str">
            <v>34.U13</v>
          </cell>
          <cell r="P26" t="str">
            <v>34.U14</v>
          </cell>
          <cell r="Q26" t="str">
            <v>34.U15</v>
          </cell>
          <cell r="R26" t="str">
            <v>34.U16</v>
          </cell>
          <cell r="S26" t="str">
            <v>34.U17</v>
          </cell>
          <cell r="T26" t="str">
            <v>34.U18</v>
          </cell>
          <cell r="U26" t="str">
            <v>34.U19</v>
          </cell>
          <cell r="V26" t="str">
            <v>34.U20</v>
          </cell>
        </row>
        <row r="27">
          <cell r="C27" t="str">
            <v>36.U01</v>
          </cell>
          <cell r="D27" t="str">
            <v>36.U02</v>
          </cell>
          <cell r="E27" t="str">
            <v>36.U03</v>
          </cell>
          <cell r="F27" t="str">
            <v>36.U04</v>
          </cell>
          <cell r="G27" t="str">
            <v>36.U05</v>
          </cell>
          <cell r="H27" t="str">
            <v>36.U06</v>
          </cell>
          <cell r="I27" t="str">
            <v>36.U07</v>
          </cell>
          <cell r="J27" t="str">
            <v>36.U08</v>
          </cell>
          <cell r="K27" t="str">
            <v>36.U09</v>
          </cell>
          <cell r="L27" t="str">
            <v>36.U10</v>
          </cell>
          <cell r="M27" t="str">
            <v>36.U11</v>
          </cell>
          <cell r="N27" t="str">
            <v>36.U12</v>
          </cell>
          <cell r="O27" t="str">
            <v>36.U13</v>
          </cell>
          <cell r="P27" t="str">
            <v>36.U14</v>
          </cell>
          <cell r="Q27" t="str">
            <v>36.U15</v>
          </cell>
          <cell r="R27" t="str">
            <v>36.U16</v>
          </cell>
          <cell r="S27" t="str">
            <v>36.U17</v>
          </cell>
          <cell r="T27" t="str">
            <v>36.U18</v>
          </cell>
          <cell r="U27" t="str">
            <v>36.U19</v>
          </cell>
          <cell r="V27" t="str">
            <v>36.U20</v>
          </cell>
        </row>
        <row r="28">
          <cell r="C28" t="str">
            <v>39.U01</v>
          </cell>
          <cell r="D28" t="str">
            <v>39.U02</v>
          </cell>
          <cell r="E28" t="str">
            <v>39.U03</v>
          </cell>
          <cell r="F28" t="str">
            <v>39.U04</v>
          </cell>
          <cell r="G28" t="str">
            <v>39.U05</v>
          </cell>
          <cell r="H28" t="str">
            <v>39.U06</v>
          </cell>
          <cell r="I28" t="str">
            <v>39.U07</v>
          </cell>
          <cell r="J28" t="str">
            <v>39.U08</v>
          </cell>
          <cell r="K28" t="str">
            <v>39.U09</v>
          </cell>
          <cell r="L28" t="str">
            <v>39.U10</v>
          </cell>
          <cell r="M28" t="str">
            <v>39.U11</v>
          </cell>
          <cell r="N28" t="str">
            <v>39.U12</v>
          </cell>
          <cell r="O28" t="str">
            <v>39.U13</v>
          </cell>
          <cell r="P28" t="str">
            <v>39.U14</v>
          </cell>
          <cell r="Q28" t="str">
            <v>39.U15</v>
          </cell>
          <cell r="R28" t="str">
            <v>39.U16</v>
          </cell>
          <cell r="S28" t="str">
            <v>39.U17</v>
          </cell>
          <cell r="T28" t="str">
            <v>39.U18</v>
          </cell>
          <cell r="U28" t="str">
            <v>39.U19</v>
          </cell>
          <cell r="V28" t="str">
            <v>39.U20</v>
          </cell>
        </row>
        <row r="29">
          <cell r="C29" t="str">
            <v>40.U01</v>
          </cell>
          <cell r="D29" t="str">
            <v>40.U02</v>
          </cell>
          <cell r="E29" t="str">
            <v>40.U03</v>
          </cell>
          <cell r="F29" t="str">
            <v>40.U04</v>
          </cell>
          <cell r="G29" t="str">
            <v>40.U05</v>
          </cell>
          <cell r="H29" t="str">
            <v>40.U06</v>
          </cell>
          <cell r="I29" t="str">
            <v>40.U07</v>
          </cell>
          <cell r="J29" t="str">
            <v>40.U08</v>
          </cell>
          <cell r="K29" t="str">
            <v>40.U09</v>
          </cell>
          <cell r="L29" t="str">
            <v>40.U10</v>
          </cell>
          <cell r="M29" t="str">
            <v>40.U11</v>
          </cell>
          <cell r="N29" t="str">
            <v>40.U12</v>
          </cell>
          <cell r="O29" t="str">
            <v>40.U13</v>
          </cell>
          <cell r="P29" t="str">
            <v>40.U14</v>
          </cell>
          <cell r="Q29" t="str">
            <v>40.U15</v>
          </cell>
          <cell r="R29" t="str">
            <v>40.U16</v>
          </cell>
          <cell r="S29" t="str">
            <v>40.U17</v>
          </cell>
          <cell r="T29" t="str">
            <v>40.U18</v>
          </cell>
          <cell r="U29" t="str">
            <v>40.U19</v>
          </cell>
          <cell r="V29" t="str">
            <v>40.U20</v>
          </cell>
        </row>
        <row r="30">
          <cell r="C30" t="str">
            <v>42.U01</v>
          </cell>
          <cell r="D30" t="str">
            <v>42.U02</v>
          </cell>
          <cell r="E30" t="str">
            <v>42.U03</v>
          </cell>
          <cell r="F30" t="str">
            <v>42.U04</v>
          </cell>
          <cell r="G30" t="str">
            <v>42.U05</v>
          </cell>
          <cell r="H30" t="str">
            <v>42.U06</v>
          </cell>
          <cell r="I30" t="str">
            <v>42.U07</v>
          </cell>
          <cell r="J30" t="str">
            <v>42.U08</v>
          </cell>
          <cell r="K30" t="str">
            <v>42.U09</v>
          </cell>
          <cell r="L30" t="str">
            <v>42.U10</v>
          </cell>
          <cell r="M30" t="str">
            <v>42.U11</v>
          </cell>
          <cell r="N30" t="str">
            <v>42.U12</v>
          </cell>
          <cell r="O30" t="str">
            <v>42.U13</v>
          </cell>
          <cell r="P30" t="str">
            <v>42.U14</v>
          </cell>
          <cell r="Q30" t="str">
            <v>42.U15</v>
          </cell>
          <cell r="R30" t="str">
            <v>42.U16</v>
          </cell>
          <cell r="S30" t="str">
            <v>42.U17</v>
          </cell>
          <cell r="T30" t="str">
            <v>42.U18</v>
          </cell>
          <cell r="U30" t="str">
            <v>42.U19</v>
          </cell>
          <cell r="V30" t="str">
            <v>42.U20</v>
          </cell>
        </row>
        <row r="31">
          <cell r="C31" t="str">
            <v>43.U01</v>
          </cell>
          <cell r="D31" t="str">
            <v>43.U02</v>
          </cell>
          <cell r="E31" t="str">
            <v>43.U03</v>
          </cell>
          <cell r="F31" t="str">
            <v>43.U04</v>
          </cell>
          <cell r="G31" t="str">
            <v>43.U05</v>
          </cell>
          <cell r="H31" t="str">
            <v>43.U06</v>
          </cell>
          <cell r="I31" t="str">
            <v>43.U07</v>
          </cell>
          <cell r="J31" t="str">
            <v>43.U08</v>
          </cell>
          <cell r="K31" t="str">
            <v>43.U09</v>
          </cell>
          <cell r="L31" t="str">
            <v>43.U10</v>
          </cell>
          <cell r="M31" t="str">
            <v>43.U11</v>
          </cell>
          <cell r="N31" t="str">
            <v>43.U12</v>
          </cell>
          <cell r="O31" t="str">
            <v>43.U13</v>
          </cell>
          <cell r="P31" t="str">
            <v>43.U14</v>
          </cell>
          <cell r="Q31" t="str">
            <v>43.U15</v>
          </cell>
          <cell r="R31" t="str">
            <v>43.U16</v>
          </cell>
          <cell r="S31" t="str">
            <v>43.U17</v>
          </cell>
          <cell r="T31" t="str">
            <v>43.U18</v>
          </cell>
          <cell r="U31" t="str">
            <v>43.U19</v>
          </cell>
          <cell r="V31" t="str">
            <v>43.U20</v>
          </cell>
        </row>
        <row r="32">
          <cell r="C32" t="str">
            <v>44.U01</v>
          </cell>
          <cell r="D32" t="str">
            <v>44.U02</v>
          </cell>
          <cell r="E32" t="str">
            <v>44.U03</v>
          </cell>
          <cell r="F32" t="str">
            <v>44.U04</v>
          </cell>
          <cell r="G32" t="str">
            <v>44.U05</v>
          </cell>
          <cell r="H32" t="str">
            <v>44.U06</v>
          </cell>
          <cell r="I32" t="str">
            <v>44.U07</v>
          </cell>
          <cell r="J32" t="str">
            <v>44.U08</v>
          </cell>
          <cell r="K32" t="str">
            <v>44.U09</v>
          </cell>
          <cell r="L32" t="str">
            <v>44.U10</v>
          </cell>
          <cell r="M32" t="str">
            <v>44.U11</v>
          </cell>
          <cell r="N32" t="str">
            <v>44.U12</v>
          </cell>
          <cell r="O32" t="str">
            <v>44.U13</v>
          </cell>
          <cell r="P32" t="str">
            <v>44.U14</v>
          </cell>
          <cell r="Q32" t="str">
            <v>44.U15</v>
          </cell>
          <cell r="R32" t="str">
            <v>44.U16</v>
          </cell>
          <cell r="S32" t="str">
            <v>44.U17</v>
          </cell>
          <cell r="T32" t="str">
            <v>44.U18</v>
          </cell>
          <cell r="U32" t="str">
            <v>44.U19</v>
          </cell>
          <cell r="V32" t="str">
            <v>44.U20</v>
          </cell>
        </row>
        <row r="33">
          <cell r="C33" t="str">
            <v>45.U01</v>
          </cell>
          <cell r="D33" t="str">
            <v>45.U02</v>
          </cell>
          <cell r="E33" t="str">
            <v>45.U03</v>
          </cell>
          <cell r="F33" t="str">
            <v>45.U04</v>
          </cell>
          <cell r="G33" t="str">
            <v>45.U05</v>
          </cell>
          <cell r="H33" t="str">
            <v>45.U06</v>
          </cell>
          <cell r="I33" t="str">
            <v>45.U07</v>
          </cell>
          <cell r="J33" t="str">
            <v>45.U08</v>
          </cell>
          <cell r="K33" t="str">
            <v>45.U09</v>
          </cell>
          <cell r="L33" t="str">
            <v>45.U10</v>
          </cell>
          <cell r="M33" t="str">
            <v>45.U11</v>
          </cell>
          <cell r="N33" t="str">
            <v>45.U12</v>
          </cell>
          <cell r="O33" t="str">
            <v>45.U13</v>
          </cell>
          <cell r="P33" t="str">
            <v>45.U14</v>
          </cell>
          <cell r="Q33" t="str">
            <v>45.U15</v>
          </cell>
          <cell r="R33" t="str">
            <v>45.U16</v>
          </cell>
          <cell r="S33" t="str">
            <v>45.U17</v>
          </cell>
          <cell r="T33" t="str">
            <v>45.U18</v>
          </cell>
          <cell r="U33" t="str">
            <v>45.U19</v>
          </cell>
          <cell r="V33" t="str">
            <v>45.U20</v>
          </cell>
        </row>
        <row r="34">
          <cell r="C34" t="str">
            <v>46.U01</v>
          </cell>
          <cell r="D34" t="str">
            <v>46.U02</v>
          </cell>
          <cell r="E34" t="str">
            <v>46.U03</v>
          </cell>
          <cell r="F34" t="str">
            <v>46.U04</v>
          </cell>
          <cell r="G34" t="str">
            <v>46.U05</v>
          </cell>
          <cell r="H34" t="str">
            <v>46.U06</v>
          </cell>
          <cell r="I34" t="str">
            <v>46.U07</v>
          </cell>
          <cell r="J34" t="str">
            <v>46.U08</v>
          </cell>
          <cell r="K34" t="str">
            <v>46.U09</v>
          </cell>
          <cell r="L34" t="str">
            <v>46.U10</v>
          </cell>
          <cell r="M34" t="str">
            <v>46.U11</v>
          </cell>
          <cell r="N34" t="str">
            <v>46.U12</v>
          </cell>
          <cell r="O34" t="str">
            <v>46.U13</v>
          </cell>
          <cell r="P34" t="str">
            <v>46.U14</v>
          </cell>
          <cell r="Q34" t="str">
            <v>46.U15</v>
          </cell>
          <cell r="R34" t="str">
            <v>46.U16</v>
          </cell>
          <cell r="S34" t="str">
            <v>46.U17</v>
          </cell>
          <cell r="T34" t="str">
            <v>46.U18</v>
          </cell>
          <cell r="U34" t="str">
            <v>46.U19</v>
          </cell>
          <cell r="V34" t="str">
            <v>46.U20</v>
          </cell>
        </row>
        <row r="35">
          <cell r="C35" t="str">
            <v>47.U01</v>
          </cell>
          <cell r="D35" t="str">
            <v>47.U02</v>
          </cell>
          <cell r="E35" t="str">
            <v>47.U03</v>
          </cell>
          <cell r="F35" t="str">
            <v>47.U04</v>
          </cell>
          <cell r="G35" t="str">
            <v>47.U05</v>
          </cell>
          <cell r="H35" t="str">
            <v>47.U06</v>
          </cell>
          <cell r="I35" t="str">
            <v>47.U07</v>
          </cell>
          <cell r="J35" t="str">
            <v>47.U08</v>
          </cell>
          <cell r="K35" t="str">
            <v>47.U09</v>
          </cell>
          <cell r="L35" t="str">
            <v>47.U10</v>
          </cell>
          <cell r="M35" t="str">
            <v>47.U11</v>
          </cell>
          <cell r="N35" t="str">
            <v>47.U12</v>
          </cell>
          <cell r="O35" t="str">
            <v>47.U13</v>
          </cell>
          <cell r="P35" t="str">
            <v>47.U14</v>
          </cell>
          <cell r="Q35" t="str">
            <v>47.U15</v>
          </cell>
          <cell r="R35" t="str">
            <v>47.U16</v>
          </cell>
          <cell r="S35" t="str">
            <v>47.U17</v>
          </cell>
          <cell r="T35" t="str">
            <v>47.U18</v>
          </cell>
          <cell r="U35" t="str">
            <v>47.U19</v>
          </cell>
          <cell r="V35" t="str">
            <v>47.U20</v>
          </cell>
        </row>
        <row r="36">
          <cell r="C36" t="str">
            <v>57.U01</v>
          </cell>
          <cell r="D36" t="str">
            <v>57.U02</v>
          </cell>
          <cell r="E36" t="str">
            <v>57.U03</v>
          </cell>
          <cell r="F36" t="str">
            <v>57.U04</v>
          </cell>
          <cell r="G36" t="str">
            <v>57.U05</v>
          </cell>
          <cell r="H36" t="str">
            <v>57.U06</v>
          </cell>
          <cell r="I36" t="str">
            <v>57.U07</v>
          </cell>
          <cell r="J36" t="str">
            <v>57.U08</v>
          </cell>
          <cell r="K36" t="str">
            <v>57.U09</v>
          </cell>
          <cell r="L36" t="str">
            <v>57.U10</v>
          </cell>
          <cell r="M36" t="str">
            <v>57.U11</v>
          </cell>
          <cell r="N36" t="str">
            <v>57.U12</v>
          </cell>
          <cell r="O36" t="str">
            <v>57.U13</v>
          </cell>
          <cell r="P36" t="str">
            <v>57.U14</v>
          </cell>
          <cell r="Q36" t="str">
            <v>57.U15</v>
          </cell>
          <cell r="R36" t="str">
            <v>57.U16</v>
          </cell>
          <cell r="S36" t="str">
            <v>57.U17</v>
          </cell>
          <cell r="T36" t="str">
            <v>57.U18</v>
          </cell>
          <cell r="U36" t="str">
            <v>57.U19</v>
          </cell>
          <cell r="V36" t="str">
            <v>57.U20</v>
          </cell>
        </row>
        <row r="37">
          <cell r="C37" t="str">
            <v>58.U01</v>
          </cell>
          <cell r="D37" t="str">
            <v>58.U02</v>
          </cell>
          <cell r="E37" t="str">
            <v>58.U03</v>
          </cell>
          <cell r="F37" t="str">
            <v>58.U04</v>
          </cell>
          <cell r="G37" t="str">
            <v>58.U05</v>
          </cell>
          <cell r="H37" t="str">
            <v>58.U06</v>
          </cell>
          <cell r="I37" t="str">
            <v>58.U07</v>
          </cell>
          <cell r="J37" t="str">
            <v>58.U08</v>
          </cell>
          <cell r="K37" t="str">
            <v>58.U09</v>
          </cell>
          <cell r="L37" t="str">
            <v>58.U10</v>
          </cell>
          <cell r="M37" t="str">
            <v>58.U11</v>
          </cell>
          <cell r="N37" t="str">
            <v>58.U12</v>
          </cell>
          <cell r="O37" t="str">
            <v>58.U13</v>
          </cell>
          <cell r="P37" t="str">
            <v>58.U14</v>
          </cell>
          <cell r="Q37" t="str">
            <v>58.U15</v>
          </cell>
          <cell r="R37" t="str">
            <v>58.U16</v>
          </cell>
          <cell r="S37" t="str">
            <v>58.U17</v>
          </cell>
          <cell r="T37" t="str">
            <v>58.U18</v>
          </cell>
          <cell r="U37" t="str">
            <v>58.U19</v>
          </cell>
          <cell r="V37" t="str">
            <v>58.U20</v>
          </cell>
        </row>
        <row r="38">
          <cell r="C38" t="str">
            <v>59.U01</v>
          </cell>
          <cell r="D38" t="str">
            <v>59.U02</v>
          </cell>
          <cell r="E38" t="str">
            <v>59.U03</v>
          </cell>
          <cell r="F38" t="str">
            <v>59.U04</v>
          </cell>
          <cell r="G38" t="str">
            <v>59.U05</v>
          </cell>
          <cell r="H38" t="str">
            <v>59.U06</v>
          </cell>
          <cell r="I38" t="str">
            <v>59.U07</v>
          </cell>
          <cell r="J38" t="str">
            <v>59.U08</v>
          </cell>
          <cell r="K38" t="str">
            <v>59.U09</v>
          </cell>
          <cell r="L38" t="str">
            <v>59.U10</v>
          </cell>
          <cell r="M38" t="str">
            <v>59.U11</v>
          </cell>
          <cell r="N38" t="str">
            <v>59.U12</v>
          </cell>
          <cell r="O38" t="str">
            <v>59.U13</v>
          </cell>
          <cell r="P38" t="str">
            <v>59.U14</v>
          </cell>
          <cell r="Q38" t="str">
            <v>59.U15</v>
          </cell>
          <cell r="R38" t="str">
            <v>59.U16</v>
          </cell>
          <cell r="S38" t="str">
            <v>59.U17</v>
          </cell>
          <cell r="T38" t="str">
            <v>59.U18</v>
          </cell>
          <cell r="U38" t="str">
            <v>59.U19</v>
          </cell>
          <cell r="V38" t="str">
            <v>59.U20</v>
          </cell>
        </row>
        <row r="39">
          <cell r="C39" t="str">
            <v>60.U01</v>
          </cell>
          <cell r="D39" t="str">
            <v>60.U02</v>
          </cell>
          <cell r="E39" t="str">
            <v>60.U03</v>
          </cell>
          <cell r="F39" t="str">
            <v>60.U04</v>
          </cell>
          <cell r="G39" t="str">
            <v>60.U05</v>
          </cell>
          <cell r="H39" t="str">
            <v>60.U06</v>
          </cell>
          <cell r="I39" t="str">
            <v>60.U07</v>
          </cell>
          <cell r="J39" t="str">
            <v>60.U08</v>
          </cell>
          <cell r="K39" t="str">
            <v>60.U09</v>
          </cell>
          <cell r="L39" t="str">
            <v>60.U10</v>
          </cell>
          <cell r="M39" t="str">
            <v>60.U11</v>
          </cell>
          <cell r="N39" t="str">
            <v>60.U12</v>
          </cell>
          <cell r="O39" t="str">
            <v>60.U13</v>
          </cell>
          <cell r="P39" t="str">
            <v>60.U14</v>
          </cell>
          <cell r="Q39" t="str">
            <v>60.U15</v>
          </cell>
          <cell r="R39" t="str">
            <v>60.U16</v>
          </cell>
          <cell r="S39" t="str">
            <v>60.U17</v>
          </cell>
          <cell r="T39" t="str">
            <v>60.U18</v>
          </cell>
          <cell r="U39" t="str">
            <v>60.U19</v>
          </cell>
          <cell r="V39" t="str">
            <v>60.U20</v>
          </cell>
        </row>
        <row r="40">
          <cell r="C40" t="str">
            <v>61.U01</v>
          </cell>
          <cell r="D40" t="str">
            <v>61.U02</v>
          </cell>
          <cell r="E40" t="str">
            <v>61.U03</v>
          </cell>
          <cell r="F40" t="str">
            <v>61.U04</v>
          </cell>
          <cell r="G40" t="str">
            <v>61.U05</v>
          </cell>
          <cell r="H40" t="str">
            <v>61.U06</v>
          </cell>
          <cell r="I40" t="str">
            <v>61.U07</v>
          </cell>
          <cell r="J40" t="str">
            <v>61.U08</v>
          </cell>
          <cell r="K40" t="str">
            <v>61.U09</v>
          </cell>
          <cell r="L40" t="str">
            <v>61.U10</v>
          </cell>
          <cell r="M40" t="str">
            <v>61.U11</v>
          </cell>
          <cell r="N40" t="str">
            <v>61.U12</v>
          </cell>
          <cell r="O40" t="str">
            <v>61.U13</v>
          </cell>
          <cell r="P40" t="str">
            <v>61.U14</v>
          </cell>
          <cell r="Q40" t="str">
            <v>61.U15</v>
          </cell>
          <cell r="R40" t="str">
            <v>61.U16</v>
          </cell>
          <cell r="S40" t="str">
            <v>61.U17</v>
          </cell>
          <cell r="T40" t="str">
            <v>61.U18</v>
          </cell>
          <cell r="U40" t="str">
            <v>61.U19</v>
          </cell>
          <cell r="V40" t="str">
            <v>61.U20</v>
          </cell>
        </row>
        <row r="41">
          <cell r="C41" t="str">
            <v>62.U01</v>
          </cell>
          <cell r="D41" t="str">
            <v>62.U02</v>
          </cell>
          <cell r="E41" t="str">
            <v>62.U03</v>
          </cell>
          <cell r="F41" t="str">
            <v>62.U04</v>
          </cell>
          <cell r="G41" t="str">
            <v>62.U05</v>
          </cell>
          <cell r="H41" t="str">
            <v>62.U06</v>
          </cell>
          <cell r="I41" t="str">
            <v>62.U07</v>
          </cell>
          <cell r="J41" t="str">
            <v>62.U08</v>
          </cell>
          <cell r="K41" t="str">
            <v>62.U09</v>
          </cell>
          <cell r="L41" t="str">
            <v>62.U10</v>
          </cell>
          <cell r="M41" t="str">
            <v>62.U11</v>
          </cell>
          <cell r="N41" t="str">
            <v>62.U12</v>
          </cell>
          <cell r="O41" t="str">
            <v>62.U13</v>
          </cell>
          <cell r="P41" t="str">
            <v>62.U14</v>
          </cell>
          <cell r="Q41" t="str">
            <v>62.U15</v>
          </cell>
          <cell r="R41" t="str">
            <v>62.U16</v>
          </cell>
          <cell r="S41" t="str">
            <v>62.U17</v>
          </cell>
          <cell r="T41" t="str">
            <v>62.U18</v>
          </cell>
          <cell r="U41" t="str">
            <v>62.U19</v>
          </cell>
          <cell r="V41" t="str">
            <v>62.U20</v>
          </cell>
        </row>
        <row r="42">
          <cell r="C42" t="str">
            <v>64.U01</v>
          </cell>
          <cell r="D42" t="str">
            <v>64.U02</v>
          </cell>
          <cell r="E42" t="str">
            <v>64.U03</v>
          </cell>
          <cell r="F42" t="str">
            <v>64.U04</v>
          </cell>
          <cell r="G42" t="str">
            <v>64.U05</v>
          </cell>
          <cell r="H42" t="str">
            <v>64.U06</v>
          </cell>
          <cell r="I42" t="str">
            <v>64.U07</v>
          </cell>
          <cell r="J42" t="str">
            <v>64.U08</v>
          </cell>
          <cell r="K42" t="str">
            <v>64.U09</v>
          </cell>
          <cell r="L42" t="str">
            <v>64.U10</v>
          </cell>
          <cell r="M42" t="str">
            <v>64.U11</v>
          </cell>
          <cell r="N42" t="str">
            <v>64.U12</v>
          </cell>
          <cell r="O42" t="str">
            <v>64.U13</v>
          </cell>
          <cell r="P42" t="str">
            <v>64.U14</v>
          </cell>
          <cell r="Q42" t="str">
            <v>64.U15</v>
          </cell>
          <cell r="R42" t="str">
            <v>64.U16</v>
          </cell>
          <cell r="S42" t="str">
            <v>64.U17</v>
          </cell>
          <cell r="T42" t="str">
            <v>64.U18</v>
          </cell>
          <cell r="U42" t="str">
            <v>64.U19</v>
          </cell>
          <cell r="V42" t="str">
            <v>64.U20</v>
          </cell>
        </row>
        <row r="43">
          <cell r="C43" t="str">
            <v>66.U01</v>
          </cell>
          <cell r="D43" t="str">
            <v>66.U02</v>
          </cell>
          <cell r="E43" t="str">
            <v>66.U03</v>
          </cell>
          <cell r="F43" t="str">
            <v>66.U04</v>
          </cell>
          <cell r="G43" t="str">
            <v>66.U05</v>
          </cell>
          <cell r="H43" t="str">
            <v>66.U06</v>
          </cell>
          <cell r="I43" t="str">
            <v>66.U07</v>
          </cell>
          <cell r="J43" t="str">
            <v>66.U08</v>
          </cell>
          <cell r="K43" t="str">
            <v>66.U09</v>
          </cell>
          <cell r="L43" t="str">
            <v>66.U10</v>
          </cell>
          <cell r="M43" t="str">
            <v>66.U11</v>
          </cell>
          <cell r="N43" t="str">
            <v>66.U12</v>
          </cell>
          <cell r="O43" t="str">
            <v>66.U13</v>
          </cell>
          <cell r="P43" t="str">
            <v>66.U14</v>
          </cell>
          <cell r="Q43" t="str">
            <v>66.U15</v>
          </cell>
          <cell r="R43" t="str">
            <v>66.U16</v>
          </cell>
          <cell r="S43" t="str">
            <v>66.U17</v>
          </cell>
          <cell r="T43" t="str">
            <v>66.U18</v>
          </cell>
          <cell r="U43" t="str">
            <v>66.U19</v>
          </cell>
          <cell r="V43" t="str">
            <v>66.U20</v>
          </cell>
        </row>
        <row r="44">
          <cell r="C44" t="str">
            <v>68.U01</v>
          </cell>
          <cell r="D44" t="str">
            <v>68.U02</v>
          </cell>
          <cell r="E44" t="str">
            <v>68.U03</v>
          </cell>
          <cell r="F44" t="str">
            <v>68.U04</v>
          </cell>
          <cell r="G44" t="str">
            <v>68.U05</v>
          </cell>
          <cell r="H44" t="str">
            <v>68.U06</v>
          </cell>
          <cell r="I44" t="str">
            <v>68.U07</v>
          </cell>
          <cell r="J44" t="str">
            <v>68.U08</v>
          </cell>
          <cell r="K44" t="str">
            <v>68.U09</v>
          </cell>
          <cell r="L44" t="str">
            <v>68.U10</v>
          </cell>
          <cell r="M44" t="str">
            <v>68.U11</v>
          </cell>
          <cell r="N44" t="str">
            <v>68.U12</v>
          </cell>
          <cell r="O44" t="str">
            <v>68.U13</v>
          </cell>
          <cell r="P44" t="str">
            <v>68.U14</v>
          </cell>
          <cell r="Q44" t="str">
            <v>68.U15</v>
          </cell>
          <cell r="R44" t="str">
            <v>68.U16</v>
          </cell>
          <cell r="S44" t="str">
            <v>68.U17</v>
          </cell>
          <cell r="T44" t="str">
            <v>68.U18</v>
          </cell>
          <cell r="U44" t="str">
            <v>68.U19</v>
          </cell>
          <cell r="V44" t="str">
            <v>68.U20</v>
          </cell>
        </row>
        <row r="45">
          <cell r="C45" t="str">
            <v>70.U01</v>
          </cell>
          <cell r="D45" t="str">
            <v>70.U02</v>
          </cell>
          <cell r="E45" t="str">
            <v>70.U03</v>
          </cell>
          <cell r="F45" t="str">
            <v>70.U04</v>
          </cell>
          <cell r="G45" t="str">
            <v>70.U05</v>
          </cell>
          <cell r="H45" t="str">
            <v>70.U06</v>
          </cell>
          <cell r="I45" t="str">
            <v>70.U07</v>
          </cell>
          <cell r="J45" t="str">
            <v>70.U08</v>
          </cell>
          <cell r="K45" t="str">
            <v>70.U09</v>
          </cell>
          <cell r="L45" t="str">
            <v>70.U10</v>
          </cell>
          <cell r="M45" t="str">
            <v>70.U11</v>
          </cell>
          <cell r="N45" t="str">
            <v>70.U12</v>
          </cell>
          <cell r="O45" t="str">
            <v>70.U13</v>
          </cell>
          <cell r="P45" t="str">
            <v>70.U14</v>
          </cell>
          <cell r="Q45" t="str">
            <v>70.U15</v>
          </cell>
          <cell r="R45" t="str">
            <v>70.U16</v>
          </cell>
          <cell r="S45" t="str">
            <v>70.U17</v>
          </cell>
          <cell r="T45" t="str">
            <v>70.U18</v>
          </cell>
          <cell r="U45" t="str">
            <v>70.U19</v>
          </cell>
          <cell r="V45" t="str">
            <v>70.U20</v>
          </cell>
        </row>
        <row r="46">
          <cell r="C46" t="str">
            <v>77.U01</v>
          </cell>
          <cell r="D46" t="str">
            <v>77.U02</v>
          </cell>
          <cell r="E46" t="str">
            <v>77.U03</v>
          </cell>
          <cell r="F46" t="str">
            <v>77.U04</v>
          </cell>
          <cell r="G46" t="str">
            <v>77.U05</v>
          </cell>
          <cell r="H46" t="str">
            <v>77.U06</v>
          </cell>
          <cell r="I46" t="str">
            <v>77.U07</v>
          </cell>
          <cell r="J46" t="str">
            <v>77.U08</v>
          </cell>
          <cell r="K46" t="str">
            <v>77.U09</v>
          </cell>
          <cell r="L46" t="str">
            <v>77.U10</v>
          </cell>
          <cell r="M46" t="str">
            <v>77.U11</v>
          </cell>
          <cell r="N46" t="str">
            <v>77.U12</v>
          </cell>
          <cell r="O46" t="str">
            <v>77.U13</v>
          </cell>
          <cell r="P46" t="str">
            <v>77.U14</v>
          </cell>
          <cell r="Q46" t="str">
            <v>77.U15</v>
          </cell>
          <cell r="R46" t="str">
            <v>77.U16</v>
          </cell>
          <cell r="S46" t="str">
            <v>77.U17</v>
          </cell>
          <cell r="T46" t="str">
            <v>77.U18</v>
          </cell>
          <cell r="U46" t="str">
            <v>77.U19</v>
          </cell>
          <cell r="V46" t="str">
            <v>77.U20</v>
          </cell>
        </row>
        <row r="47">
          <cell r="C47" t="str">
            <v>78.U01</v>
          </cell>
          <cell r="D47" t="str">
            <v>78.U02</v>
          </cell>
          <cell r="E47" t="str">
            <v>78.U03</v>
          </cell>
          <cell r="F47" t="str">
            <v>78.U04</v>
          </cell>
          <cell r="G47" t="str">
            <v>78.U05</v>
          </cell>
          <cell r="H47" t="str">
            <v>78.U06</v>
          </cell>
          <cell r="I47" t="str">
            <v>78.U07</v>
          </cell>
          <cell r="J47" t="str">
            <v>78.U08</v>
          </cell>
          <cell r="K47" t="str">
            <v>78.U09</v>
          </cell>
          <cell r="L47" t="str">
            <v>78.U10</v>
          </cell>
          <cell r="M47" t="str">
            <v>78.U11</v>
          </cell>
          <cell r="N47" t="str">
            <v>78.U12</v>
          </cell>
          <cell r="O47" t="str">
            <v>78.U13</v>
          </cell>
          <cell r="P47" t="str">
            <v>78.U14</v>
          </cell>
          <cell r="Q47" t="str">
            <v>78.U15</v>
          </cell>
          <cell r="R47" t="str">
            <v>78.U16</v>
          </cell>
          <cell r="S47" t="str">
            <v>78.U17</v>
          </cell>
          <cell r="T47" t="str">
            <v>78.U18</v>
          </cell>
          <cell r="U47" t="str">
            <v>78.U19</v>
          </cell>
          <cell r="V47" t="str">
            <v>78.U20</v>
          </cell>
        </row>
        <row r="48">
          <cell r="C48" t="str">
            <v>81.U01</v>
          </cell>
          <cell r="D48" t="str">
            <v>81.U02</v>
          </cell>
          <cell r="E48" t="str">
            <v>81.U03</v>
          </cell>
          <cell r="F48" t="str">
            <v>81.U04</v>
          </cell>
          <cell r="G48" t="str">
            <v>81.U05</v>
          </cell>
          <cell r="H48" t="str">
            <v>81.U06</v>
          </cell>
          <cell r="I48" t="str">
            <v>81.U07</v>
          </cell>
          <cell r="J48" t="str">
            <v>81.U08</v>
          </cell>
          <cell r="K48" t="str">
            <v>81.U09</v>
          </cell>
          <cell r="L48" t="str">
            <v>81.U10</v>
          </cell>
          <cell r="M48" t="str">
            <v>81.U11</v>
          </cell>
          <cell r="N48" t="str">
            <v>81.U12</v>
          </cell>
          <cell r="O48" t="str">
            <v>81.U13</v>
          </cell>
          <cell r="P48" t="str">
            <v>81.U14</v>
          </cell>
          <cell r="Q48" t="str">
            <v>81.U15</v>
          </cell>
          <cell r="R48" t="str">
            <v>81.U16</v>
          </cell>
          <cell r="S48" t="str">
            <v>81.U17</v>
          </cell>
          <cell r="T48" t="str">
            <v>81.U18</v>
          </cell>
          <cell r="U48" t="str">
            <v>81.U19</v>
          </cell>
          <cell r="V48" t="str">
            <v>81.U20</v>
          </cell>
        </row>
        <row r="49">
          <cell r="C49" t="str">
            <v>84.U01</v>
          </cell>
          <cell r="D49" t="str">
            <v>84.U02</v>
          </cell>
          <cell r="E49" t="str">
            <v>84.U03</v>
          </cell>
          <cell r="F49" t="str">
            <v>84.U04</v>
          </cell>
          <cell r="G49" t="str">
            <v>84.U05</v>
          </cell>
          <cell r="H49" t="str">
            <v>84.U06</v>
          </cell>
          <cell r="I49" t="str">
            <v>84.U07</v>
          </cell>
          <cell r="J49" t="str">
            <v>84.U08</v>
          </cell>
          <cell r="K49" t="str">
            <v>84.U09</v>
          </cell>
          <cell r="L49" t="str">
            <v>84.U10</v>
          </cell>
          <cell r="M49" t="str">
            <v>84.U11</v>
          </cell>
          <cell r="N49" t="str">
            <v>84.U12</v>
          </cell>
          <cell r="O49" t="str">
            <v>84.U13</v>
          </cell>
          <cell r="P49" t="str">
            <v>84.U14</v>
          </cell>
          <cell r="Q49" t="str">
            <v>84.U15</v>
          </cell>
          <cell r="R49" t="str">
            <v>84.U16</v>
          </cell>
          <cell r="S49" t="str">
            <v>84.U17</v>
          </cell>
          <cell r="T49" t="str">
            <v>84.U18</v>
          </cell>
          <cell r="U49" t="str">
            <v>84.U19</v>
          </cell>
          <cell r="V49" t="str">
            <v>84.U20</v>
          </cell>
        </row>
        <row r="50">
          <cell r="C50" t="str">
            <v>85.U01</v>
          </cell>
          <cell r="D50" t="str">
            <v>85.U02</v>
          </cell>
          <cell r="E50" t="str">
            <v>85.U03</v>
          </cell>
          <cell r="F50" t="str">
            <v>85.U04</v>
          </cell>
          <cell r="G50" t="str">
            <v>85.U05</v>
          </cell>
          <cell r="H50" t="str">
            <v>85.U06</v>
          </cell>
          <cell r="I50" t="str">
            <v>85.U07</v>
          </cell>
          <cell r="J50" t="str">
            <v>85.U08</v>
          </cell>
          <cell r="K50" t="str">
            <v>85.U09</v>
          </cell>
          <cell r="L50" t="str">
            <v>85.U10</v>
          </cell>
          <cell r="M50" t="str">
            <v>85.U11</v>
          </cell>
          <cell r="N50" t="str">
            <v>85.U12</v>
          </cell>
          <cell r="O50" t="str">
            <v>85.U13</v>
          </cell>
          <cell r="P50" t="str">
            <v>85.U14</v>
          </cell>
          <cell r="Q50" t="str">
            <v>85.U15</v>
          </cell>
          <cell r="R50" t="str">
            <v>85.U16</v>
          </cell>
          <cell r="S50" t="str">
            <v>85.U17</v>
          </cell>
          <cell r="T50" t="str">
            <v>85.U18</v>
          </cell>
          <cell r="U50" t="str">
            <v>85.U19</v>
          </cell>
          <cell r="V50" t="str">
            <v>85.U20</v>
          </cell>
        </row>
        <row r="51">
          <cell r="C51" t="str">
            <v>86.U01</v>
          </cell>
          <cell r="D51" t="str">
            <v>86.U02</v>
          </cell>
          <cell r="E51" t="str">
            <v>86.U03</v>
          </cell>
          <cell r="F51" t="str">
            <v>86.U04</v>
          </cell>
          <cell r="G51" t="str">
            <v>86.U05</v>
          </cell>
          <cell r="H51" t="str">
            <v>86.U06</v>
          </cell>
          <cell r="I51" t="str">
            <v>86.U07</v>
          </cell>
          <cell r="J51" t="str">
            <v>86.U08</v>
          </cell>
          <cell r="K51" t="str">
            <v>86.U09</v>
          </cell>
          <cell r="L51" t="str">
            <v>86.U10</v>
          </cell>
          <cell r="M51" t="str">
            <v>86.U11</v>
          </cell>
          <cell r="N51" t="str">
            <v>86.U12</v>
          </cell>
          <cell r="O51" t="str">
            <v>86.U13</v>
          </cell>
          <cell r="P51" t="str">
            <v>86.U14</v>
          </cell>
          <cell r="Q51" t="str">
            <v>86.U15</v>
          </cell>
          <cell r="R51" t="str">
            <v>86.U16</v>
          </cell>
          <cell r="S51" t="str">
            <v>86.U17</v>
          </cell>
          <cell r="T51" t="str">
            <v>86.U18</v>
          </cell>
          <cell r="U51" t="str">
            <v>86.U19</v>
          </cell>
          <cell r="V51" t="str">
            <v>86.U20</v>
          </cell>
        </row>
        <row r="52">
          <cell r="C52" t="str">
            <v>87.U01</v>
          </cell>
          <cell r="D52" t="str">
            <v>87.U02</v>
          </cell>
          <cell r="E52" t="str">
            <v>87.U03</v>
          </cell>
          <cell r="F52" t="str">
            <v>87.U04</v>
          </cell>
          <cell r="G52" t="str">
            <v>87.U05</v>
          </cell>
          <cell r="H52" t="str">
            <v>87.U06</v>
          </cell>
          <cell r="I52" t="str">
            <v>87.U07</v>
          </cell>
          <cell r="J52" t="str">
            <v>87.U08</v>
          </cell>
          <cell r="K52" t="str">
            <v>87.U09</v>
          </cell>
          <cell r="L52" t="str">
            <v>87.U10</v>
          </cell>
          <cell r="M52" t="str">
            <v>87.U11</v>
          </cell>
          <cell r="N52" t="str">
            <v>87.U12</v>
          </cell>
          <cell r="O52" t="str">
            <v>87.U13</v>
          </cell>
          <cell r="P52" t="str">
            <v>87.U14</v>
          </cell>
          <cell r="Q52" t="str">
            <v>87.U15</v>
          </cell>
          <cell r="R52" t="str">
            <v>87.U16</v>
          </cell>
          <cell r="S52" t="str">
            <v>87.U17</v>
          </cell>
          <cell r="T52" t="str">
            <v>87.U18</v>
          </cell>
          <cell r="U52" t="str">
            <v>87.U19</v>
          </cell>
          <cell r="V52" t="str">
            <v>87.U20</v>
          </cell>
        </row>
        <row r="53">
          <cell r="C53" t="str">
            <v>88.U01</v>
          </cell>
          <cell r="D53" t="str">
            <v>88.U02</v>
          </cell>
          <cell r="E53" t="str">
            <v>88.U03</v>
          </cell>
          <cell r="F53" t="str">
            <v>88.U04</v>
          </cell>
          <cell r="G53" t="str">
            <v>88.U05</v>
          </cell>
          <cell r="H53" t="str">
            <v>88.U06</v>
          </cell>
          <cell r="I53" t="str">
            <v>88.U07</v>
          </cell>
          <cell r="J53" t="str">
            <v>88.U08</v>
          </cell>
          <cell r="K53" t="str">
            <v>88.U09</v>
          </cell>
          <cell r="L53" t="str">
            <v>88.U10</v>
          </cell>
          <cell r="M53" t="str">
            <v>88.U11</v>
          </cell>
          <cell r="N53" t="str">
            <v>88.U12</v>
          </cell>
          <cell r="O53" t="str">
            <v>88.U13</v>
          </cell>
          <cell r="P53" t="str">
            <v>88.U14</v>
          </cell>
          <cell r="Q53" t="str">
            <v>88.U15</v>
          </cell>
          <cell r="R53" t="str">
            <v>88.U16</v>
          </cell>
          <cell r="S53" t="str">
            <v>88.U17</v>
          </cell>
          <cell r="T53" t="str">
            <v>88.U18</v>
          </cell>
          <cell r="U53" t="str">
            <v>88.U19</v>
          </cell>
          <cell r="V53" t="str">
            <v>88.U20</v>
          </cell>
        </row>
        <row r="54">
          <cell r="C54" t="str">
            <v>89.U01</v>
          </cell>
          <cell r="D54" t="str">
            <v>89.U02</v>
          </cell>
          <cell r="E54" t="str">
            <v>89.U03</v>
          </cell>
          <cell r="F54" t="str">
            <v>89.U04</v>
          </cell>
          <cell r="G54" t="str">
            <v>89.U05</v>
          </cell>
          <cell r="H54" t="str">
            <v>89.U06</v>
          </cell>
          <cell r="I54" t="str">
            <v>89.U07</v>
          </cell>
          <cell r="J54" t="str">
            <v>89.U08</v>
          </cell>
          <cell r="K54" t="str">
            <v>89.U09</v>
          </cell>
          <cell r="L54" t="str">
            <v>89.U10</v>
          </cell>
          <cell r="M54" t="str">
            <v>89.U11</v>
          </cell>
          <cell r="N54" t="str">
            <v>89.U12</v>
          </cell>
          <cell r="O54" t="str">
            <v>89.U13</v>
          </cell>
          <cell r="P54" t="str">
            <v>89.U14</v>
          </cell>
          <cell r="Q54" t="str">
            <v>89.U15</v>
          </cell>
          <cell r="R54" t="str">
            <v>89.U16</v>
          </cell>
          <cell r="S54" t="str">
            <v>89.U17</v>
          </cell>
          <cell r="T54" t="str">
            <v>89.U18</v>
          </cell>
          <cell r="U54" t="str">
            <v>89.U19</v>
          </cell>
          <cell r="V54" t="str">
            <v>89.U20</v>
          </cell>
        </row>
        <row r="55">
          <cell r="C55" t="str">
            <v>90.U01</v>
          </cell>
          <cell r="D55" t="str">
            <v>90.U02</v>
          </cell>
          <cell r="E55" t="str">
            <v>90.U03</v>
          </cell>
          <cell r="F55" t="str">
            <v>90.U04</v>
          </cell>
          <cell r="G55" t="str">
            <v>90.U05</v>
          </cell>
          <cell r="H55" t="str">
            <v>90.U06</v>
          </cell>
          <cell r="I55" t="str">
            <v>90.U07</v>
          </cell>
          <cell r="J55" t="str">
            <v>90.U08</v>
          </cell>
          <cell r="K55" t="str">
            <v>90.U09</v>
          </cell>
          <cell r="L55" t="str">
            <v>90.U10</v>
          </cell>
          <cell r="M55" t="str">
            <v>90.U11</v>
          </cell>
          <cell r="N55" t="str">
            <v>90.U12</v>
          </cell>
          <cell r="O55" t="str">
            <v>90.U13</v>
          </cell>
          <cell r="P55" t="str">
            <v>90.U14</v>
          </cell>
          <cell r="Q55" t="str">
            <v>90.U15</v>
          </cell>
          <cell r="R55" t="str">
            <v>90.U16</v>
          </cell>
          <cell r="S55" t="str">
            <v>90.U17</v>
          </cell>
          <cell r="T55" t="str">
            <v>90.U18</v>
          </cell>
          <cell r="U55" t="str">
            <v>90.U19</v>
          </cell>
          <cell r="V55" t="str">
            <v>90.U20</v>
          </cell>
        </row>
        <row r="56">
          <cell r="C56" t="str">
            <v>91.U01</v>
          </cell>
          <cell r="D56" t="str">
            <v>91.U02</v>
          </cell>
          <cell r="E56" t="str">
            <v>91.U03</v>
          </cell>
          <cell r="F56" t="str">
            <v>91.U04</v>
          </cell>
          <cell r="G56" t="str">
            <v>91.U05</v>
          </cell>
          <cell r="H56" t="str">
            <v>91.U06</v>
          </cell>
          <cell r="I56" t="str">
            <v>91.U07</v>
          </cell>
          <cell r="J56" t="str">
            <v>91.U08</v>
          </cell>
          <cell r="K56" t="str">
            <v>91.U09</v>
          </cell>
          <cell r="L56" t="str">
            <v>91.U10</v>
          </cell>
          <cell r="M56" t="str">
            <v>91.U11</v>
          </cell>
          <cell r="N56" t="str">
            <v>91.U12</v>
          </cell>
          <cell r="O56" t="str">
            <v>91.U13</v>
          </cell>
          <cell r="P56" t="str">
            <v>91.U14</v>
          </cell>
          <cell r="Q56" t="str">
            <v>91.U15</v>
          </cell>
          <cell r="R56" t="str">
            <v>91.U16</v>
          </cell>
          <cell r="S56" t="str">
            <v>91.U17</v>
          </cell>
          <cell r="T56" t="str">
            <v>91.U18</v>
          </cell>
          <cell r="U56" t="str">
            <v>91.U19</v>
          </cell>
          <cell r="V56" t="str">
            <v>91.U20</v>
          </cell>
        </row>
        <row r="57">
          <cell r="C57" t="str">
            <v>92.U01</v>
          </cell>
          <cell r="D57" t="str">
            <v>92.U02</v>
          </cell>
          <cell r="E57" t="str">
            <v>92.U03</v>
          </cell>
          <cell r="F57" t="str">
            <v>92.U04</v>
          </cell>
          <cell r="G57" t="str">
            <v>92.U05</v>
          </cell>
          <cell r="H57" t="str">
            <v>92.U06</v>
          </cell>
          <cell r="I57" t="str">
            <v>92.U07</v>
          </cell>
          <cell r="J57" t="str">
            <v>92.U08</v>
          </cell>
          <cell r="K57" t="str">
            <v>92.U09</v>
          </cell>
          <cell r="L57" t="str">
            <v>92.U10</v>
          </cell>
          <cell r="M57" t="str">
            <v>92.U11</v>
          </cell>
          <cell r="N57" t="str">
            <v>92.U12</v>
          </cell>
          <cell r="O57" t="str">
            <v>92.U13</v>
          </cell>
          <cell r="P57" t="str">
            <v>92.U14</v>
          </cell>
          <cell r="Q57" t="str">
            <v>92.U15</v>
          </cell>
          <cell r="R57" t="str">
            <v>92.U16</v>
          </cell>
          <cell r="S57" t="str">
            <v>92.U17</v>
          </cell>
          <cell r="T57" t="str">
            <v>92.U18</v>
          </cell>
          <cell r="U57" t="str">
            <v>92.U19</v>
          </cell>
          <cell r="V57" t="str">
            <v>92.U20</v>
          </cell>
        </row>
        <row r="58">
          <cell r="C58" t="str">
            <v>93.U01</v>
          </cell>
          <cell r="D58" t="str">
            <v>93.U02</v>
          </cell>
          <cell r="E58" t="str">
            <v>93.U03</v>
          </cell>
          <cell r="F58" t="str">
            <v>93.U04</v>
          </cell>
          <cell r="G58" t="str">
            <v>93.U05</v>
          </cell>
          <cell r="H58" t="str">
            <v>93.U06</v>
          </cell>
          <cell r="I58" t="str">
            <v>93.U07</v>
          </cell>
          <cell r="J58" t="str">
            <v>93.U08</v>
          </cell>
          <cell r="K58" t="str">
            <v>93.U09</v>
          </cell>
          <cell r="L58" t="str">
            <v>93.U10</v>
          </cell>
          <cell r="M58" t="str">
            <v>93.U11</v>
          </cell>
          <cell r="N58" t="str">
            <v>93.U12</v>
          </cell>
          <cell r="O58" t="str">
            <v>93.U13</v>
          </cell>
          <cell r="P58" t="str">
            <v>93.U14</v>
          </cell>
          <cell r="Q58" t="str">
            <v>93.U15</v>
          </cell>
          <cell r="R58" t="str">
            <v>93.U16</v>
          </cell>
          <cell r="S58" t="str">
            <v>93.U17</v>
          </cell>
          <cell r="T58" t="str">
            <v>93.U18</v>
          </cell>
          <cell r="U58" t="str">
            <v>93.U19</v>
          </cell>
          <cell r="V58" t="str">
            <v>93.U20</v>
          </cell>
        </row>
        <row r="59">
          <cell r="C59" t="str">
            <v>94.U01</v>
          </cell>
          <cell r="D59" t="str">
            <v>94.U02</v>
          </cell>
          <cell r="E59" t="str">
            <v>94.U03</v>
          </cell>
          <cell r="F59" t="str">
            <v>94.U04</v>
          </cell>
          <cell r="G59" t="str">
            <v>94.U05</v>
          </cell>
          <cell r="H59" t="str">
            <v>94.U06</v>
          </cell>
          <cell r="I59" t="str">
            <v>94.U07</v>
          </cell>
          <cell r="J59" t="str">
            <v>94.U08</v>
          </cell>
          <cell r="K59" t="str">
            <v>94.U09</v>
          </cell>
          <cell r="L59" t="str">
            <v>94.U10</v>
          </cell>
          <cell r="M59" t="str">
            <v>94.U11</v>
          </cell>
          <cell r="N59" t="str">
            <v>94.U12</v>
          </cell>
          <cell r="O59" t="str">
            <v>94.U13</v>
          </cell>
          <cell r="P59" t="str">
            <v>94.U14</v>
          </cell>
          <cell r="Q59" t="str">
            <v>94.U15</v>
          </cell>
          <cell r="R59" t="str">
            <v>94.U16</v>
          </cell>
          <cell r="S59" t="str">
            <v>94.U17</v>
          </cell>
          <cell r="T59" t="str">
            <v>94.U18</v>
          </cell>
          <cell r="U59" t="str">
            <v>94.U19</v>
          </cell>
          <cell r="V59" t="str">
            <v>94.U20</v>
          </cell>
        </row>
        <row r="60">
          <cell r="C60" t="str">
            <v>95.U01</v>
          </cell>
          <cell r="D60" t="str">
            <v>95.U02</v>
          </cell>
          <cell r="E60" t="str">
            <v>95.U03</v>
          </cell>
          <cell r="F60" t="str">
            <v>95.U04</v>
          </cell>
          <cell r="G60" t="str">
            <v>95.U05</v>
          </cell>
          <cell r="H60" t="str">
            <v>95.U06</v>
          </cell>
          <cell r="I60" t="str">
            <v>95.U07</v>
          </cell>
          <cell r="J60" t="str">
            <v>95.U08</v>
          </cell>
          <cell r="K60" t="str">
            <v>95.U09</v>
          </cell>
          <cell r="L60" t="str">
            <v>95.U10</v>
          </cell>
          <cell r="M60" t="str">
            <v>95.U11</v>
          </cell>
          <cell r="N60" t="str">
            <v>95.U12</v>
          </cell>
          <cell r="O60" t="str">
            <v>95.U13</v>
          </cell>
          <cell r="P60" t="str">
            <v>95.U14</v>
          </cell>
          <cell r="Q60" t="str">
            <v>95.U15</v>
          </cell>
          <cell r="R60" t="str">
            <v>95.U16</v>
          </cell>
          <cell r="S60" t="str">
            <v>95.U17</v>
          </cell>
          <cell r="T60" t="str">
            <v>95.U18</v>
          </cell>
          <cell r="U60" t="str">
            <v>95.U19</v>
          </cell>
          <cell r="V60" t="str">
            <v>95.U20</v>
          </cell>
        </row>
        <row r="61">
          <cell r="C61" t="str">
            <v>96.U01</v>
          </cell>
          <cell r="D61" t="str">
            <v>96.U02</v>
          </cell>
          <cell r="E61" t="str">
            <v>96.U03</v>
          </cell>
          <cell r="F61" t="str">
            <v>96.U04</v>
          </cell>
          <cell r="G61" t="str">
            <v>96.U05</v>
          </cell>
          <cell r="H61" t="str">
            <v>96.U06</v>
          </cell>
          <cell r="I61" t="str">
            <v>96.U07</v>
          </cell>
          <cell r="J61" t="str">
            <v>96.U08</v>
          </cell>
          <cell r="K61" t="str">
            <v>96.U09</v>
          </cell>
          <cell r="L61" t="str">
            <v>96.U10</v>
          </cell>
          <cell r="M61" t="str">
            <v>96.U11</v>
          </cell>
          <cell r="N61" t="str">
            <v>96.U12</v>
          </cell>
          <cell r="O61" t="str">
            <v>96.U13</v>
          </cell>
          <cell r="P61" t="str">
            <v>96.U14</v>
          </cell>
          <cell r="Q61" t="str">
            <v>96.U15</v>
          </cell>
          <cell r="R61" t="str">
            <v>96.U16</v>
          </cell>
          <cell r="S61" t="str">
            <v>96.U17</v>
          </cell>
          <cell r="T61" t="str">
            <v>96.U18</v>
          </cell>
          <cell r="U61" t="str">
            <v>96.U19</v>
          </cell>
          <cell r="V61" t="str">
            <v>96.U20</v>
          </cell>
        </row>
        <row r="62">
          <cell r="C62" t="str">
            <v>97.U01</v>
          </cell>
          <cell r="D62" t="str">
            <v>97.U02</v>
          </cell>
          <cell r="E62" t="str">
            <v>97.U03</v>
          </cell>
          <cell r="F62" t="str">
            <v>97.U04</v>
          </cell>
          <cell r="G62" t="str">
            <v>97.U05</v>
          </cell>
          <cell r="H62" t="str">
            <v>97.U06</v>
          </cell>
          <cell r="I62" t="str">
            <v>97.U07</v>
          </cell>
          <cell r="J62" t="str">
            <v>97.U08</v>
          </cell>
          <cell r="K62" t="str">
            <v>97.U09</v>
          </cell>
          <cell r="L62" t="str">
            <v>97.U10</v>
          </cell>
          <cell r="M62" t="str">
            <v>97.U11</v>
          </cell>
          <cell r="N62" t="str">
            <v>97.U12</v>
          </cell>
          <cell r="O62" t="str">
            <v>97.U13</v>
          </cell>
          <cell r="P62" t="str">
            <v>97.U14</v>
          </cell>
          <cell r="Q62" t="str">
            <v>97.U15</v>
          </cell>
          <cell r="R62" t="str">
            <v>97.U16</v>
          </cell>
          <cell r="S62" t="str">
            <v>97.U17</v>
          </cell>
          <cell r="T62" t="str">
            <v>97.U18</v>
          </cell>
          <cell r="U62" t="str">
            <v>97.U19</v>
          </cell>
          <cell r="V62" t="str">
            <v>97.U20</v>
          </cell>
        </row>
        <row r="63">
          <cell r="C63" t="str">
            <v>98.U01</v>
          </cell>
          <cell r="D63" t="str">
            <v>98.U02</v>
          </cell>
          <cell r="E63" t="str">
            <v>98.U03</v>
          </cell>
          <cell r="F63" t="str">
            <v>98.U04</v>
          </cell>
          <cell r="G63" t="str">
            <v>98.U05</v>
          </cell>
          <cell r="H63" t="str">
            <v>98.U06</v>
          </cell>
          <cell r="I63" t="str">
            <v>98.U07</v>
          </cell>
          <cell r="J63" t="str">
            <v>98.U08</v>
          </cell>
          <cell r="K63" t="str">
            <v>98.U09</v>
          </cell>
          <cell r="L63" t="str">
            <v>98.U10</v>
          </cell>
          <cell r="M63" t="str">
            <v>98.U11</v>
          </cell>
          <cell r="N63" t="str">
            <v>98.U12</v>
          </cell>
          <cell r="O63" t="str">
            <v>98.U13</v>
          </cell>
          <cell r="P63" t="str">
            <v>98.U14</v>
          </cell>
          <cell r="Q63" t="str">
            <v>98.U15</v>
          </cell>
          <cell r="R63" t="str">
            <v>98.U16</v>
          </cell>
          <cell r="S63" t="str">
            <v>98.U17</v>
          </cell>
          <cell r="T63" t="str">
            <v>98.U18</v>
          </cell>
          <cell r="U63" t="str">
            <v>98.U19</v>
          </cell>
          <cell r="V63" t="str">
            <v>98.U20</v>
          </cell>
        </row>
        <row r="64">
          <cell r="C64" t="str">
            <v>99.U01</v>
          </cell>
          <cell r="D64" t="str">
            <v>99.U02</v>
          </cell>
          <cell r="E64" t="str">
            <v>99.U03</v>
          </cell>
          <cell r="F64" t="str">
            <v>99.U04</v>
          </cell>
          <cell r="G64" t="str">
            <v>99.U05</v>
          </cell>
          <cell r="H64" t="str">
            <v>99.U06</v>
          </cell>
          <cell r="I64" t="str">
            <v>99.U07</v>
          </cell>
          <cell r="J64" t="str">
            <v>99.U08</v>
          </cell>
          <cell r="K64" t="str">
            <v>99.U09</v>
          </cell>
          <cell r="L64" t="str">
            <v>99.U10</v>
          </cell>
          <cell r="M64" t="str">
            <v>99.U11</v>
          </cell>
          <cell r="N64" t="str">
            <v>99.U12</v>
          </cell>
          <cell r="O64" t="str">
            <v>99.U13</v>
          </cell>
          <cell r="P64" t="str">
            <v>99.U14</v>
          </cell>
          <cell r="Q64" t="str">
            <v>99.U15</v>
          </cell>
          <cell r="R64" t="str">
            <v>99.U16</v>
          </cell>
          <cell r="S64" t="str">
            <v>99.U17</v>
          </cell>
          <cell r="T64" t="str">
            <v>99.U18</v>
          </cell>
          <cell r="U64" t="str">
            <v>99.U19</v>
          </cell>
          <cell r="V64" t="str">
            <v>99.U20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"/>
  <sheetViews>
    <sheetView workbookViewId="0">
      <selection activeCell="F38" sqref="F38"/>
    </sheetView>
  </sheetViews>
  <sheetFormatPr defaultColWidth="9.109375" defaultRowHeight="13.2" x14ac:dyDescent="0.25"/>
  <cols>
    <col min="1" max="16384" width="9.109375" style="94"/>
  </cols>
  <sheetData>
    <row r="1" spans="1:1" x14ac:dyDescent="0.25">
      <c r="A1" s="93" t="s">
        <v>65</v>
      </c>
    </row>
    <row r="2" spans="1:1" x14ac:dyDescent="0.25">
      <c r="A2" s="93"/>
    </row>
    <row r="3" spans="1:1" x14ac:dyDescent="0.25">
      <c r="A3" s="94" t="s">
        <v>66</v>
      </c>
    </row>
    <row r="4" spans="1:1" x14ac:dyDescent="0.25">
      <c r="A4" s="94" t="s">
        <v>67</v>
      </c>
    </row>
    <row r="5" spans="1:1" x14ac:dyDescent="0.25">
      <c r="A5" s="94" t="s">
        <v>68</v>
      </c>
    </row>
    <row r="7" spans="1:1" x14ac:dyDescent="0.25">
      <c r="A7" s="94" t="s">
        <v>69</v>
      </c>
    </row>
    <row r="8" spans="1:1" x14ac:dyDescent="0.25">
      <c r="A8" s="94" t="s">
        <v>70</v>
      </c>
    </row>
    <row r="9" spans="1:1" x14ac:dyDescent="0.25">
      <c r="A9" s="94" t="s">
        <v>71</v>
      </c>
    </row>
    <row r="10" spans="1:1" x14ac:dyDescent="0.25">
      <c r="A10" s="94" t="s">
        <v>72</v>
      </c>
    </row>
    <row r="11" spans="1:1" x14ac:dyDescent="0.25">
      <c r="A11" s="94" t="s">
        <v>73</v>
      </c>
    </row>
    <row r="12" spans="1:1" x14ac:dyDescent="0.25">
      <c r="A12" s="94" t="s">
        <v>74</v>
      </c>
    </row>
    <row r="13" spans="1:1" x14ac:dyDescent="0.25">
      <c r="A13" s="94" t="s">
        <v>75</v>
      </c>
    </row>
    <row r="14" spans="1:1" x14ac:dyDescent="0.25">
      <c r="A14" s="94" t="s">
        <v>76</v>
      </c>
    </row>
    <row r="15" spans="1:1" x14ac:dyDescent="0.25">
      <c r="A15" s="94" t="s">
        <v>77</v>
      </c>
    </row>
    <row r="16" spans="1:1" x14ac:dyDescent="0.25">
      <c r="A16" s="94" t="s">
        <v>78</v>
      </c>
    </row>
    <row r="17" spans="1:1" x14ac:dyDescent="0.25">
      <c r="A17" s="94" t="s">
        <v>79</v>
      </c>
    </row>
    <row r="18" spans="1:1" x14ac:dyDescent="0.25">
      <c r="A18" s="94" t="s">
        <v>80</v>
      </c>
    </row>
    <row r="19" spans="1:1" x14ac:dyDescent="0.25">
      <c r="A19" s="94" t="s">
        <v>81</v>
      </c>
    </row>
    <row r="20" spans="1:1" x14ac:dyDescent="0.25">
      <c r="A20" s="94" t="s">
        <v>82</v>
      </c>
    </row>
    <row r="21" spans="1:1" x14ac:dyDescent="0.25">
      <c r="A21" s="94" t="s">
        <v>83</v>
      </c>
    </row>
    <row r="22" spans="1:1" x14ac:dyDescent="0.25">
      <c r="A22" s="94" t="s">
        <v>84</v>
      </c>
    </row>
    <row r="23" spans="1:1" x14ac:dyDescent="0.25">
      <c r="A23" s="94" t="s">
        <v>85</v>
      </c>
    </row>
    <row r="24" spans="1:1" x14ac:dyDescent="0.25">
      <c r="A24" s="94" t="s">
        <v>86</v>
      </c>
    </row>
    <row r="25" spans="1:1" x14ac:dyDescent="0.25">
      <c r="A25" s="94" t="s">
        <v>87</v>
      </c>
    </row>
    <row r="26" spans="1:1" x14ac:dyDescent="0.25">
      <c r="A26" s="94" t="s">
        <v>88</v>
      </c>
    </row>
    <row r="27" spans="1:1" x14ac:dyDescent="0.25">
      <c r="A27" s="94" t="s">
        <v>89</v>
      </c>
    </row>
    <row r="28" spans="1:1" x14ac:dyDescent="0.25">
      <c r="A28" s="94" t="s">
        <v>90</v>
      </c>
    </row>
    <row r="29" spans="1:1" x14ac:dyDescent="0.25">
      <c r="A29" s="94" t="s">
        <v>91</v>
      </c>
    </row>
    <row r="30" spans="1:1" x14ac:dyDescent="0.25">
      <c r="A30" s="94" t="s">
        <v>108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7"/>
  <sheetViews>
    <sheetView tabSelected="1" zoomScaleNormal="100" zoomScaleSheetLayoutView="100" workbookViewId="0">
      <pane xSplit="1" ySplit="11" topLeftCell="B368" activePane="bottomRight" state="frozen"/>
      <selection pane="topRight" activeCell="B1" sqref="B1"/>
      <selection pane="bottomLeft" activeCell="A12" sqref="A12"/>
      <selection pane="bottomRight" activeCell="P380" sqref="P380"/>
    </sheetView>
  </sheetViews>
  <sheetFormatPr defaultColWidth="9.109375" defaultRowHeight="11.25" customHeight="1" x14ac:dyDescent="0.2"/>
  <cols>
    <col min="1" max="1" width="9.44140625" style="3" customWidth="1"/>
    <col min="2" max="2" width="11.109375" style="3" customWidth="1"/>
    <col min="3" max="3" width="15.6640625" style="2" customWidth="1"/>
    <col min="4" max="4" width="14.44140625" style="2" hidden="1" customWidth="1"/>
    <col min="5" max="5" width="11.88671875" style="2" customWidth="1"/>
    <col min="6" max="6" width="13.88671875" style="2" customWidth="1"/>
    <col min="7" max="7" width="15.6640625" style="2" customWidth="1"/>
    <col min="8" max="8" width="15.6640625" style="15" customWidth="1"/>
    <col min="9" max="9" width="20.6640625" style="15" customWidth="1"/>
    <col min="10" max="11" width="15.6640625" style="15" customWidth="1"/>
    <col min="12" max="12" width="10.6640625" style="15" customWidth="1"/>
    <col min="13" max="13" width="17" style="22" customWidth="1"/>
    <col min="14" max="14" width="13.44140625" style="107" customWidth="1"/>
    <col min="15" max="15" width="9.109375" style="4" customWidth="1"/>
    <col min="16" max="16384" width="9.109375" style="4"/>
  </cols>
  <sheetData>
    <row r="1" spans="1:18" ht="11.25" customHeight="1" x14ac:dyDescent="0.25">
      <c r="A1" s="53" t="s">
        <v>51</v>
      </c>
      <c r="B1" s="97"/>
      <c r="C1" s="12"/>
      <c r="D1" s="13"/>
      <c r="G1" s="15"/>
    </row>
    <row r="2" spans="1:18" ht="11.25" customHeight="1" x14ac:dyDescent="0.25">
      <c r="A2" s="53" t="s">
        <v>46</v>
      </c>
      <c r="B2" s="98"/>
      <c r="C2" s="14"/>
      <c r="D2" s="13"/>
      <c r="G2" s="15"/>
      <c r="K2" s="16"/>
      <c r="L2" s="5"/>
      <c r="M2" s="80" t="s">
        <v>115</v>
      </c>
      <c r="N2" s="87"/>
      <c r="Q2" s="5"/>
      <c r="R2" s="5"/>
    </row>
    <row r="3" spans="1:18" ht="15" customHeight="1" x14ac:dyDescent="0.25">
      <c r="A3" s="53" t="s">
        <v>109</v>
      </c>
      <c r="B3" s="99"/>
      <c r="C3" s="14"/>
      <c r="D3" s="13"/>
      <c r="E3" s="95"/>
      <c r="F3" s="118" t="s">
        <v>110</v>
      </c>
      <c r="G3" s="118"/>
      <c r="H3" s="118"/>
      <c r="I3" s="118"/>
      <c r="J3" s="118"/>
      <c r="K3" s="118"/>
      <c r="L3" s="4"/>
      <c r="M3" s="81"/>
      <c r="O3" s="5"/>
      <c r="P3" s="5"/>
      <c r="Q3" s="5"/>
      <c r="R3" s="5"/>
    </row>
    <row r="4" spans="1:18" ht="15" customHeight="1" x14ac:dyDescent="0.25">
      <c r="A4" s="4"/>
      <c r="B4" s="4"/>
      <c r="C4" s="4"/>
      <c r="D4" s="4"/>
      <c r="E4" s="69"/>
      <c r="F4" s="129" t="s">
        <v>113</v>
      </c>
      <c r="G4" s="129"/>
      <c r="H4" s="129"/>
      <c r="I4" s="129"/>
      <c r="J4" s="129"/>
      <c r="K4" s="129"/>
      <c r="M4" s="17"/>
      <c r="N4" s="87"/>
      <c r="O4" s="5"/>
      <c r="P4" s="5"/>
      <c r="Q4" s="5"/>
      <c r="R4" s="5"/>
    </row>
    <row r="5" spans="1:18" ht="28.5" customHeight="1" x14ac:dyDescent="0.35">
      <c r="A5" s="4"/>
      <c r="B5" s="4"/>
      <c r="C5" s="4"/>
      <c r="D5" s="4"/>
      <c r="E5" s="67"/>
      <c r="F5" s="130" t="s">
        <v>111</v>
      </c>
      <c r="G5" s="130"/>
      <c r="H5" s="130"/>
      <c r="I5" s="130"/>
      <c r="J5" s="130"/>
      <c r="K5" s="130"/>
      <c r="L5" s="18"/>
      <c r="M5" s="82"/>
      <c r="N5" s="108"/>
      <c r="O5" s="5"/>
      <c r="P5" s="5"/>
      <c r="Q5" s="5"/>
      <c r="R5" s="5"/>
    </row>
    <row r="6" spans="1:18" s="5" customFormat="1" ht="29.25" customHeight="1" x14ac:dyDescent="0.35">
      <c r="C6" s="7"/>
      <c r="D6" s="7"/>
      <c r="E6" s="131" t="s">
        <v>55</v>
      </c>
      <c r="F6" s="131"/>
      <c r="G6" s="131"/>
      <c r="H6" s="131"/>
      <c r="I6" s="131"/>
      <c r="J6" s="131"/>
      <c r="K6" s="131"/>
      <c r="L6" s="18"/>
      <c r="M6" s="82"/>
      <c r="N6" s="108"/>
    </row>
    <row r="7" spans="1:18" s="5" customFormat="1" ht="13.5" customHeight="1" x14ac:dyDescent="0.25">
      <c r="A7" s="128" t="s">
        <v>112</v>
      </c>
      <c r="B7" s="128"/>
      <c r="C7" s="7"/>
      <c r="D7" s="7" t="s">
        <v>28</v>
      </c>
      <c r="M7" s="17"/>
      <c r="N7" s="87"/>
    </row>
    <row r="8" spans="1:18" s="5" customFormat="1" ht="8.25" customHeight="1" x14ac:dyDescent="0.35">
      <c r="C8" s="7"/>
      <c r="D8" s="7"/>
      <c r="G8" s="19"/>
      <c r="H8" s="17"/>
      <c r="I8" s="17"/>
      <c r="J8" s="20"/>
      <c r="K8" s="20"/>
      <c r="M8" s="17"/>
      <c r="N8" s="87"/>
    </row>
    <row r="9" spans="1:18" ht="11.25" customHeight="1" x14ac:dyDescent="0.25">
      <c r="A9" s="68">
        <v>5.4199999999999998E-2</v>
      </c>
      <c r="B9" s="22" t="s">
        <v>0</v>
      </c>
      <c r="C9" s="4"/>
      <c r="M9" s="83"/>
      <c r="N9" s="109"/>
      <c r="O9" s="5"/>
      <c r="P9" s="5"/>
      <c r="Q9" s="5"/>
      <c r="R9" s="5"/>
    </row>
    <row r="10" spans="1:18" ht="11.25" customHeight="1" thickBot="1" x14ac:dyDescent="0.3">
      <c r="A10" s="21"/>
      <c r="B10" s="21"/>
      <c r="C10" s="22"/>
      <c r="D10" s="22"/>
      <c r="E10" s="22"/>
      <c r="F10" s="22"/>
      <c r="G10" s="22"/>
      <c r="H10" s="23"/>
      <c r="I10" s="23"/>
      <c r="M10" s="84"/>
      <c r="N10" s="109"/>
      <c r="O10" s="5"/>
      <c r="P10" s="5"/>
      <c r="Q10" s="5"/>
      <c r="R10" s="5"/>
    </row>
    <row r="11" spans="1:18" ht="64.5" customHeight="1" thickBot="1" x14ac:dyDescent="0.3">
      <c r="A11" s="89" t="s">
        <v>1</v>
      </c>
      <c r="B11" s="90" t="s">
        <v>52</v>
      </c>
      <c r="C11" s="91" t="s">
        <v>2</v>
      </c>
      <c r="D11" s="91" t="s">
        <v>27</v>
      </c>
      <c r="E11" s="91" t="s">
        <v>26</v>
      </c>
      <c r="F11" s="90" t="s">
        <v>44</v>
      </c>
      <c r="G11" s="90" t="s">
        <v>3</v>
      </c>
      <c r="H11" s="90" t="s">
        <v>58</v>
      </c>
      <c r="I11" s="91" t="s">
        <v>4</v>
      </c>
      <c r="J11" s="90" t="s">
        <v>5</v>
      </c>
      <c r="K11" s="90" t="s">
        <v>6</v>
      </c>
      <c r="L11" s="92" t="s">
        <v>7</v>
      </c>
      <c r="M11" s="92" t="s">
        <v>29</v>
      </c>
      <c r="N11" s="87" t="s">
        <v>28</v>
      </c>
      <c r="O11" s="5"/>
      <c r="P11" s="5"/>
      <c r="Q11" s="5"/>
      <c r="R11" s="5"/>
    </row>
    <row r="12" spans="1:18" s="49" customFormat="1" ht="11.25" customHeight="1" x14ac:dyDescent="0.25">
      <c r="A12" s="79" t="s">
        <v>8</v>
      </c>
      <c r="B12" s="45"/>
      <c r="C12" s="46"/>
      <c r="D12" s="46"/>
      <c r="E12" s="46"/>
      <c r="F12" s="46"/>
      <c r="G12" s="47"/>
      <c r="H12" s="47"/>
      <c r="I12" s="116">
        <v>0</v>
      </c>
      <c r="J12" s="105"/>
      <c r="K12" s="105"/>
      <c r="L12" s="106"/>
      <c r="M12" s="85"/>
      <c r="N12" s="87"/>
      <c r="O12" s="48"/>
      <c r="P12" s="48"/>
      <c r="Q12" s="48"/>
      <c r="R12" s="48"/>
    </row>
    <row r="13" spans="1:18" s="49" customFormat="1" ht="11.25" customHeight="1" x14ac:dyDescent="0.25">
      <c r="A13" s="75">
        <v>45839</v>
      </c>
      <c r="B13" s="50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7">
        <f>+I12+C13-D13-E13-F13-G13-H13</f>
        <v>0</v>
      </c>
      <c r="J13" s="57">
        <f>+I13*$A$9*1/365</f>
        <v>0</v>
      </c>
      <c r="K13" s="57">
        <f>IF(I13&gt;0, J13, 0)</f>
        <v>0</v>
      </c>
      <c r="L13" s="57">
        <f>IF(J13&lt;0, J13, 0)</f>
        <v>0</v>
      </c>
      <c r="M13" s="85"/>
      <c r="N13" s="88" t="str">
        <f t="shared" ref="N13:N76" si="0">IF(AND(I13&lt;0,ISBLANK(M13)),"CODE NEEDED", "")</f>
        <v/>
      </c>
      <c r="O13" s="48"/>
      <c r="P13" s="48"/>
      <c r="Q13" s="48"/>
      <c r="R13" s="48"/>
    </row>
    <row r="14" spans="1:18" s="49" customFormat="1" ht="11.25" customHeight="1" x14ac:dyDescent="0.25">
      <c r="A14" s="75">
        <f>+A13+1</f>
        <v>45840</v>
      </c>
      <c r="B14" s="50"/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7">
        <f t="shared" ref="I14:I77" si="1">+I13+C14-D14-E14-F14-G14-H14</f>
        <v>0</v>
      </c>
      <c r="J14" s="57">
        <f t="shared" ref="J14:J77" si="2">+I14*$A$9*1/365</f>
        <v>0</v>
      </c>
      <c r="K14" s="57">
        <f t="shared" ref="K14:K77" si="3">IF(I14&gt;0, J14, 0)</f>
        <v>0</v>
      </c>
      <c r="L14" s="57">
        <f t="shared" ref="L14:L77" si="4">IF(J14&lt;0, J14, 0)</f>
        <v>0</v>
      </c>
      <c r="M14" s="85"/>
      <c r="N14" s="88" t="str">
        <f t="shared" si="0"/>
        <v/>
      </c>
      <c r="O14" s="48"/>
      <c r="P14" s="48"/>
      <c r="Q14" s="48"/>
      <c r="R14" s="48"/>
    </row>
    <row r="15" spans="1:18" s="49" customFormat="1" ht="11.25" customHeight="1" x14ac:dyDescent="0.25">
      <c r="A15" s="75">
        <f t="shared" ref="A15:A78" si="5">+A14+1</f>
        <v>45841</v>
      </c>
      <c r="B15" s="50"/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7">
        <f t="shared" si="1"/>
        <v>0</v>
      </c>
      <c r="J15" s="57">
        <f t="shared" si="2"/>
        <v>0</v>
      </c>
      <c r="K15" s="57">
        <f t="shared" si="3"/>
        <v>0</v>
      </c>
      <c r="L15" s="57">
        <f t="shared" si="4"/>
        <v>0</v>
      </c>
      <c r="M15" s="85"/>
      <c r="N15" s="88" t="str">
        <f t="shared" si="0"/>
        <v/>
      </c>
      <c r="O15" s="48"/>
      <c r="P15" s="48"/>
      <c r="Q15" s="48"/>
      <c r="R15" s="48"/>
    </row>
    <row r="16" spans="1:18" s="49" customFormat="1" ht="11.25" customHeight="1" x14ac:dyDescent="0.25">
      <c r="A16" s="75">
        <f t="shared" si="5"/>
        <v>45842</v>
      </c>
      <c r="B16" s="50"/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7">
        <f t="shared" si="1"/>
        <v>0</v>
      </c>
      <c r="J16" s="57">
        <f t="shared" si="2"/>
        <v>0</v>
      </c>
      <c r="K16" s="57">
        <f t="shared" si="3"/>
        <v>0</v>
      </c>
      <c r="L16" s="57">
        <f t="shared" si="4"/>
        <v>0</v>
      </c>
      <c r="M16" s="85"/>
      <c r="N16" s="88"/>
      <c r="O16" s="48"/>
      <c r="P16" s="48"/>
      <c r="Q16" s="48"/>
      <c r="R16" s="48"/>
    </row>
    <row r="17" spans="1:19" s="49" customFormat="1" ht="11.25" customHeight="1" x14ac:dyDescent="0.25">
      <c r="A17" s="75">
        <f t="shared" si="5"/>
        <v>45843</v>
      </c>
      <c r="B17" s="50"/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7">
        <f t="shared" si="1"/>
        <v>0</v>
      </c>
      <c r="J17" s="57">
        <f t="shared" si="2"/>
        <v>0</v>
      </c>
      <c r="K17" s="57">
        <f t="shared" si="3"/>
        <v>0</v>
      </c>
      <c r="L17" s="57">
        <f t="shared" si="4"/>
        <v>0</v>
      </c>
      <c r="M17" s="85"/>
      <c r="N17" s="88"/>
      <c r="O17" s="48"/>
      <c r="P17" s="48"/>
      <c r="Q17" s="48"/>
      <c r="R17" s="48"/>
    </row>
    <row r="18" spans="1:19" s="49" customFormat="1" ht="11.25" customHeight="1" x14ac:dyDescent="0.25">
      <c r="A18" s="75">
        <f t="shared" si="5"/>
        <v>45844</v>
      </c>
      <c r="B18" s="50"/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7">
        <f t="shared" si="1"/>
        <v>0</v>
      </c>
      <c r="J18" s="57">
        <f t="shared" si="2"/>
        <v>0</v>
      </c>
      <c r="K18" s="57">
        <f t="shared" si="3"/>
        <v>0</v>
      </c>
      <c r="L18" s="57">
        <f t="shared" si="4"/>
        <v>0</v>
      </c>
      <c r="M18" s="85"/>
      <c r="N18" s="88"/>
      <c r="O18" s="48"/>
      <c r="P18" s="48"/>
      <c r="Q18" s="48"/>
      <c r="R18" s="48"/>
    </row>
    <row r="19" spans="1:19" s="49" customFormat="1" ht="11.25" customHeight="1" x14ac:dyDescent="0.25">
      <c r="A19" s="75">
        <f t="shared" si="5"/>
        <v>45845</v>
      </c>
      <c r="B19" s="50"/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7">
        <f t="shared" si="1"/>
        <v>0</v>
      </c>
      <c r="J19" s="57">
        <f t="shared" si="2"/>
        <v>0</v>
      </c>
      <c r="K19" s="57">
        <f t="shared" si="3"/>
        <v>0</v>
      </c>
      <c r="L19" s="57">
        <f t="shared" si="4"/>
        <v>0</v>
      </c>
      <c r="M19" s="85"/>
      <c r="N19" s="88" t="str">
        <f t="shared" si="0"/>
        <v/>
      </c>
      <c r="O19" s="48"/>
      <c r="P19" s="48"/>
      <c r="Q19" s="48"/>
      <c r="R19" s="48"/>
    </row>
    <row r="20" spans="1:19" s="49" customFormat="1" ht="11.25" customHeight="1" x14ac:dyDescent="0.25">
      <c r="A20" s="75">
        <f t="shared" si="5"/>
        <v>45846</v>
      </c>
      <c r="B20" s="50"/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7">
        <f t="shared" si="1"/>
        <v>0</v>
      </c>
      <c r="J20" s="57">
        <f t="shared" si="2"/>
        <v>0</v>
      </c>
      <c r="K20" s="57">
        <f t="shared" si="3"/>
        <v>0</v>
      </c>
      <c r="L20" s="57">
        <f t="shared" si="4"/>
        <v>0</v>
      </c>
      <c r="M20" s="85"/>
      <c r="N20" s="88" t="str">
        <f t="shared" si="0"/>
        <v/>
      </c>
      <c r="O20" s="48"/>
      <c r="P20" s="48"/>
      <c r="Q20" s="48"/>
      <c r="R20" s="48"/>
      <c r="S20" s="52"/>
    </row>
    <row r="21" spans="1:19" s="49" customFormat="1" ht="11.25" customHeight="1" x14ac:dyDescent="0.25">
      <c r="A21" s="75">
        <f t="shared" si="5"/>
        <v>45847</v>
      </c>
      <c r="B21" s="50"/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7">
        <f t="shared" si="1"/>
        <v>0</v>
      </c>
      <c r="J21" s="57">
        <f t="shared" si="2"/>
        <v>0</v>
      </c>
      <c r="K21" s="57">
        <f t="shared" si="3"/>
        <v>0</v>
      </c>
      <c r="L21" s="57">
        <f t="shared" si="4"/>
        <v>0</v>
      </c>
      <c r="M21" s="85"/>
      <c r="N21" s="88" t="str">
        <f t="shared" si="0"/>
        <v/>
      </c>
      <c r="O21" s="48"/>
      <c r="P21" s="48"/>
      <c r="Q21" s="48"/>
      <c r="R21" s="48"/>
    </row>
    <row r="22" spans="1:19" s="49" customFormat="1" ht="11.25" customHeight="1" x14ac:dyDescent="0.25">
      <c r="A22" s="75">
        <f t="shared" si="5"/>
        <v>45848</v>
      </c>
      <c r="B22" s="50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7">
        <f t="shared" si="1"/>
        <v>0</v>
      </c>
      <c r="J22" s="57">
        <f t="shared" si="2"/>
        <v>0</v>
      </c>
      <c r="K22" s="57">
        <f t="shared" si="3"/>
        <v>0</v>
      </c>
      <c r="L22" s="57">
        <f t="shared" si="4"/>
        <v>0</v>
      </c>
      <c r="M22" s="85"/>
      <c r="N22" s="88" t="str">
        <f t="shared" si="0"/>
        <v/>
      </c>
      <c r="O22" s="48"/>
      <c r="P22" s="48"/>
      <c r="Q22" s="48"/>
      <c r="R22" s="48"/>
    </row>
    <row r="23" spans="1:19" s="49" customFormat="1" ht="11.25" customHeight="1" x14ac:dyDescent="0.25">
      <c r="A23" s="75">
        <f t="shared" si="5"/>
        <v>45849</v>
      </c>
      <c r="B23" s="50"/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7">
        <f t="shared" si="1"/>
        <v>0</v>
      </c>
      <c r="J23" s="57">
        <f t="shared" si="2"/>
        <v>0</v>
      </c>
      <c r="K23" s="57">
        <f t="shared" si="3"/>
        <v>0</v>
      </c>
      <c r="L23" s="57">
        <f t="shared" si="4"/>
        <v>0</v>
      </c>
      <c r="M23" s="85"/>
      <c r="N23" s="88" t="str">
        <f t="shared" si="0"/>
        <v/>
      </c>
      <c r="O23" s="48"/>
      <c r="P23" s="48"/>
      <c r="Q23" s="48"/>
      <c r="R23" s="48"/>
    </row>
    <row r="24" spans="1:19" s="49" customFormat="1" ht="11.25" customHeight="1" x14ac:dyDescent="0.25">
      <c r="A24" s="75">
        <f t="shared" si="5"/>
        <v>45850</v>
      </c>
      <c r="B24" s="50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7">
        <f t="shared" si="1"/>
        <v>0</v>
      </c>
      <c r="J24" s="57">
        <f t="shared" si="2"/>
        <v>0</v>
      </c>
      <c r="K24" s="57">
        <f t="shared" si="3"/>
        <v>0</v>
      </c>
      <c r="L24" s="57">
        <f t="shared" si="4"/>
        <v>0</v>
      </c>
      <c r="M24" s="85"/>
      <c r="N24" s="88"/>
      <c r="O24" s="48"/>
      <c r="P24" s="48"/>
      <c r="Q24" s="48"/>
      <c r="R24" s="48"/>
    </row>
    <row r="25" spans="1:19" s="49" customFormat="1" ht="11.25" customHeight="1" x14ac:dyDescent="0.25">
      <c r="A25" s="75">
        <f t="shared" si="5"/>
        <v>45851</v>
      </c>
      <c r="B25" s="50"/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7">
        <f t="shared" si="1"/>
        <v>0</v>
      </c>
      <c r="J25" s="57">
        <f t="shared" si="2"/>
        <v>0</v>
      </c>
      <c r="K25" s="57">
        <f t="shared" si="3"/>
        <v>0</v>
      </c>
      <c r="L25" s="57">
        <f t="shared" si="4"/>
        <v>0</v>
      </c>
      <c r="M25" s="85"/>
      <c r="N25" s="88"/>
      <c r="O25" s="48"/>
      <c r="P25" s="48"/>
      <c r="Q25" s="48"/>
      <c r="R25" s="48"/>
    </row>
    <row r="26" spans="1:19" s="49" customFormat="1" ht="11.25" customHeight="1" x14ac:dyDescent="0.25">
      <c r="A26" s="75">
        <f t="shared" si="5"/>
        <v>45852</v>
      </c>
      <c r="B26" s="50"/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7">
        <f t="shared" si="1"/>
        <v>0</v>
      </c>
      <c r="J26" s="57">
        <f t="shared" si="2"/>
        <v>0</v>
      </c>
      <c r="K26" s="57">
        <f t="shared" si="3"/>
        <v>0</v>
      </c>
      <c r="L26" s="57">
        <f t="shared" si="4"/>
        <v>0</v>
      </c>
      <c r="M26" s="85"/>
      <c r="N26" s="88" t="str">
        <f t="shared" si="0"/>
        <v/>
      </c>
      <c r="O26" s="48"/>
      <c r="P26" s="48"/>
      <c r="Q26" s="48"/>
      <c r="R26" s="48"/>
    </row>
    <row r="27" spans="1:19" s="49" customFormat="1" ht="11.4" customHeight="1" x14ac:dyDescent="0.25">
      <c r="A27" s="75">
        <f>+A26+1</f>
        <v>45853</v>
      </c>
      <c r="B27" s="50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7">
        <f t="shared" si="1"/>
        <v>0</v>
      </c>
      <c r="J27" s="57">
        <f t="shared" si="2"/>
        <v>0</v>
      </c>
      <c r="K27" s="57">
        <f t="shared" si="3"/>
        <v>0</v>
      </c>
      <c r="L27" s="57">
        <f t="shared" si="4"/>
        <v>0</v>
      </c>
      <c r="M27" s="85"/>
      <c r="N27" s="88" t="str">
        <f t="shared" si="0"/>
        <v/>
      </c>
      <c r="O27" s="48"/>
      <c r="P27" s="48"/>
      <c r="Q27" s="48"/>
      <c r="R27" s="48"/>
    </row>
    <row r="28" spans="1:19" s="49" customFormat="1" ht="11.25" customHeight="1" x14ac:dyDescent="0.25">
      <c r="A28" s="75">
        <f t="shared" si="5"/>
        <v>45854</v>
      </c>
      <c r="B28" s="50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7">
        <f t="shared" si="1"/>
        <v>0</v>
      </c>
      <c r="J28" s="57">
        <f t="shared" si="2"/>
        <v>0</v>
      </c>
      <c r="K28" s="57">
        <f t="shared" si="3"/>
        <v>0</v>
      </c>
      <c r="L28" s="57">
        <f t="shared" si="4"/>
        <v>0</v>
      </c>
      <c r="M28" s="85"/>
      <c r="N28" s="88" t="str">
        <f t="shared" si="0"/>
        <v/>
      </c>
      <c r="O28" s="48"/>
      <c r="P28" s="48"/>
      <c r="Q28" s="48"/>
      <c r="R28" s="48"/>
    </row>
    <row r="29" spans="1:19" s="49" customFormat="1" ht="11.25" customHeight="1" x14ac:dyDescent="0.25">
      <c r="A29" s="75">
        <f t="shared" si="5"/>
        <v>45855</v>
      </c>
      <c r="B29" s="50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7">
        <f t="shared" si="1"/>
        <v>0</v>
      </c>
      <c r="J29" s="57">
        <f t="shared" si="2"/>
        <v>0</v>
      </c>
      <c r="K29" s="57">
        <f t="shared" si="3"/>
        <v>0</v>
      </c>
      <c r="L29" s="57">
        <f t="shared" si="4"/>
        <v>0</v>
      </c>
      <c r="M29" s="85"/>
      <c r="N29" s="88" t="str">
        <f t="shared" si="0"/>
        <v/>
      </c>
      <c r="O29" s="48"/>
      <c r="P29" s="48"/>
      <c r="Q29" s="48"/>
      <c r="R29" s="48"/>
    </row>
    <row r="30" spans="1:19" s="49" customFormat="1" ht="11.25" customHeight="1" x14ac:dyDescent="0.25">
      <c r="A30" s="75">
        <f t="shared" si="5"/>
        <v>45856</v>
      </c>
      <c r="B30" s="50"/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7">
        <f t="shared" si="1"/>
        <v>0</v>
      </c>
      <c r="J30" s="57">
        <f t="shared" si="2"/>
        <v>0</v>
      </c>
      <c r="K30" s="57">
        <f t="shared" si="3"/>
        <v>0</v>
      </c>
      <c r="L30" s="57">
        <f t="shared" si="4"/>
        <v>0</v>
      </c>
      <c r="M30" s="85"/>
      <c r="N30" s="88" t="str">
        <f t="shared" si="0"/>
        <v/>
      </c>
      <c r="O30" s="48"/>
      <c r="P30" s="48"/>
      <c r="Q30" s="48"/>
      <c r="R30" s="48"/>
    </row>
    <row r="31" spans="1:19" s="49" customFormat="1" ht="11.25" customHeight="1" x14ac:dyDescent="0.25">
      <c r="A31" s="75">
        <f t="shared" si="5"/>
        <v>45857</v>
      </c>
      <c r="B31" s="50"/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7">
        <f t="shared" si="1"/>
        <v>0</v>
      </c>
      <c r="J31" s="57">
        <f t="shared" si="2"/>
        <v>0</v>
      </c>
      <c r="K31" s="57">
        <f t="shared" si="3"/>
        <v>0</v>
      </c>
      <c r="L31" s="57">
        <f t="shared" si="4"/>
        <v>0</v>
      </c>
      <c r="M31" s="85"/>
      <c r="N31" s="88"/>
      <c r="O31" s="48"/>
      <c r="P31" s="48"/>
      <c r="Q31" s="48"/>
      <c r="R31" s="48"/>
    </row>
    <row r="32" spans="1:19" s="49" customFormat="1" ht="11.25" customHeight="1" x14ac:dyDescent="0.25">
      <c r="A32" s="75">
        <f t="shared" si="5"/>
        <v>45858</v>
      </c>
      <c r="B32" s="50"/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7">
        <f t="shared" si="1"/>
        <v>0</v>
      </c>
      <c r="J32" s="57">
        <f t="shared" si="2"/>
        <v>0</v>
      </c>
      <c r="K32" s="57">
        <f t="shared" si="3"/>
        <v>0</v>
      </c>
      <c r="L32" s="57">
        <f t="shared" si="4"/>
        <v>0</v>
      </c>
      <c r="M32" s="85"/>
      <c r="N32" s="88"/>
      <c r="O32" s="48"/>
      <c r="P32" s="48"/>
      <c r="Q32" s="48"/>
      <c r="R32" s="48"/>
    </row>
    <row r="33" spans="1:18" s="49" customFormat="1" ht="11.25" customHeight="1" x14ac:dyDescent="0.25">
      <c r="A33" s="75">
        <f t="shared" si="5"/>
        <v>45859</v>
      </c>
      <c r="B33" s="50"/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7">
        <f t="shared" si="1"/>
        <v>0</v>
      </c>
      <c r="J33" s="57">
        <f t="shared" si="2"/>
        <v>0</v>
      </c>
      <c r="K33" s="57">
        <f t="shared" si="3"/>
        <v>0</v>
      </c>
      <c r="L33" s="57">
        <f t="shared" si="4"/>
        <v>0</v>
      </c>
      <c r="M33" s="85"/>
      <c r="N33" s="88" t="str">
        <f t="shared" si="0"/>
        <v/>
      </c>
      <c r="O33" s="48"/>
      <c r="P33" s="48"/>
      <c r="Q33" s="48"/>
      <c r="R33" s="48"/>
    </row>
    <row r="34" spans="1:18" s="49" customFormat="1" ht="11.25" customHeight="1" x14ac:dyDescent="0.25">
      <c r="A34" s="75">
        <f t="shared" si="5"/>
        <v>45860</v>
      </c>
      <c r="B34" s="50"/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7">
        <f t="shared" si="1"/>
        <v>0</v>
      </c>
      <c r="J34" s="57">
        <f t="shared" si="2"/>
        <v>0</v>
      </c>
      <c r="K34" s="57">
        <f t="shared" si="3"/>
        <v>0</v>
      </c>
      <c r="L34" s="57">
        <f t="shared" si="4"/>
        <v>0</v>
      </c>
      <c r="M34" s="85"/>
      <c r="N34" s="88" t="str">
        <f t="shared" si="0"/>
        <v/>
      </c>
      <c r="O34" s="48"/>
      <c r="P34" s="48"/>
      <c r="Q34" s="48"/>
      <c r="R34" s="48"/>
    </row>
    <row r="35" spans="1:18" s="49" customFormat="1" ht="11.25" customHeight="1" x14ac:dyDescent="0.25">
      <c r="A35" s="75">
        <f t="shared" si="5"/>
        <v>45861</v>
      </c>
      <c r="B35" s="50"/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7">
        <f t="shared" si="1"/>
        <v>0</v>
      </c>
      <c r="J35" s="57">
        <f t="shared" si="2"/>
        <v>0</v>
      </c>
      <c r="K35" s="57">
        <f t="shared" si="3"/>
        <v>0</v>
      </c>
      <c r="L35" s="57">
        <f t="shared" si="4"/>
        <v>0</v>
      </c>
      <c r="M35" s="85"/>
      <c r="N35" s="88" t="str">
        <f t="shared" si="0"/>
        <v/>
      </c>
      <c r="O35" s="48"/>
      <c r="P35" s="48"/>
      <c r="Q35" s="48"/>
      <c r="R35" s="48"/>
    </row>
    <row r="36" spans="1:18" s="49" customFormat="1" ht="11.25" customHeight="1" x14ac:dyDescent="0.25">
      <c r="A36" s="75">
        <f t="shared" si="5"/>
        <v>45862</v>
      </c>
      <c r="B36" s="50"/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7">
        <f t="shared" si="1"/>
        <v>0</v>
      </c>
      <c r="J36" s="57">
        <f t="shared" si="2"/>
        <v>0</v>
      </c>
      <c r="K36" s="57">
        <f t="shared" si="3"/>
        <v>0</v>
      </c>
      <c r="L36" s="57">
        <f t="shared" si="4"/>
        <v>0</v>
      </c>
      <c r="M36" s="85"/>
      <c r="N36" s="88" t="str">
        <f t="shared" si="0"/>
        <v/>
      </c>
      <c r="O36" s="48"/>
      <c r="P36" s="48"/>
      <c r="Q36" s="48"/>
      <c r="R36" s="48"/>
    </row>
    <row r="37" spans="1:18" s="49" customFormat="1" ht="11.25" customHeight="1" x14ac:dyDescent="0.25">
      <c r="A37" s="75">
        <f t="shared" si="5"/>
        <v>45863</v>
      </c>
      <c r="B37" s="50"/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7">
        <f t="shared" si="1"/>
        <v>0</v>
      </c>
      <c r="J37" s="57">
        <f t="shared" si="2"/>
        <v>0</v>
      </c>
      <c r="K37" s="57">
        <f t="shared" si="3"/>
        <v>0</v>
      </c>
      <c r="L37" s="57">
        <f t="shared" si="4"/>
        <v>0</v>
      </c>
      <c r="M37" s="85"/>
      <c r="N37" s="88" t="str">
        <f t="shared" si="0"/>
        <v/>
      </c>
      <c r="O37" s="48"/>
      <c r="P37" s="48"/>
      <c r="Q37" s="48"/>
      <c r="R37" s="48"/>
    </row>
    <row r="38" spans="1:18" s="49" customFormat="1" ht="11.25" customHeight="1" x14ac:dyDescent="0.25">
      <c r="A38" s="75">
        <f t="shared" si="5"/>
        <v>45864</v>
      </c>
      <c r="B38" s="50"/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7">
        <f t="shared" si="1"/>
        <v>0</v>
      </c>
      <c r="J38" s="57">
        <f t="shared" si="2"/>
        <v>0</v>
      </c>
      <c r="K38" s="57">
        <f t="shared" si="3"/>
        <v>0</v>
      </c>
      <c r="L38" s="57">
        <f t="shared" si="4"/>
        <v>0</v>
      </c>
      <c r="M38" s="85"/>
      <c r="N38" s="88"/>
      <c r="O38" s="48"/>
      <c r="P38" s="48"/>
      <c r="Q38" s="48"/>
      <c r="R38" s="48"/>
    </row>
    <row r="39" spans="1:18" s="49" customFormat="1" ht="11.25" customHeight="1" x14ac:dyDescent="0.25">
      <c r="A39" s="75">
        <f t="shared" si="5"/>
        <v>45865</v>
      </c>
      <c r="B39" s="50"/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7">
        <f t="shared" si="1"/>
        <v>0</v>
      </c>
      <c r="J39" s="57">
        <f t="shared" si="2"/>
        <v>0</v>
      </c>
      <c r="K39" s="57">
        <f t="shared" si="3"/>
        <v>0</v>
      </c>
      <c r="L39" s="57">
        <f t="shared" si="4"/>
        <v>0</v>
      </c>
      <c r="M39" s="85"/>
      <c r="N39" s="88"/>
      <c r="O39" s="48"/>
      <c r="P39" s="48"/>
      <c r="Q39" s="48"/>
      <c r="R39" s="48"/>
    </row>
    <row r="40" spans="1:18" s="49" customFormat="1" ht="11.25" customHeight="1" x14ac:dyDescent="0.25">
      <c r="A40" s="75">
        <f t="shared" si="5"/>
        <v>45866</v>
      </c>
      <c r="B40" s="50"/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7">
        <f t="shared" si="1"/>
        <v>0</v>
      </c>
      <c r="J40" s="57">
        <f t="shared" si="2"/>
        <v>0</v>
      </c>
      <c r="K40" s="57">
        <f t="shared" si="3"/>
        <v>0</v>
      </c>
      <c r="L40" s="57">
        <f t="shared" si="4"/>
        <v>0</v>
      </c>
      <c r="M40" s="85"/>
      <c r="N40" s="88" t="str">
        <f t="shared" si="0"/>
        <v/>
      </c>
      <c r="O40" s="48"/>
      <c r="P40" s="48"/>
      <c r="Q40" s="48"/>
      <c r="R40" s="48"/>
    </row>
    <row r="41" spans="1:18" s="49" customFormat="1" ht="11.25" customHeight="1" x14ac:dyDescent="0.25">
      <c r="A41" s="75">
        <f t="shared" si="5"/>
        <v>45867</v>
      </c>
      <c r="B41" s="50"/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7">
        <f t="shared" si="1"/>
        <v>0</v>
      </c>
      <c r="J41" s="57">
        <f t="shared" si="2"/>
        <v>0</v>
      </c>
      <c r="K41" s="57">
        <f t="shared" si="3"/>
        <v>0</v>
      </c>
      <c r="L41" s="57">
        <f t="shared" si="4"/>
        <v>0</v>
      </c>
      <c r="M41" s="85"/>
      <c r="N41" s="88" t="str">
        <f t="shared" si="0"/>
        <v/>
      </c>
      <c r="O41" s="48"/>
      <c r="P41" s="48"/>
      <c r="Q41" s="48"/>
      <c r="R41" s="48"/>
    </row>
    <row r="42" spans="1:18" s="49" customFormat="1" ht="11.25" customHeight="1" x14ac:dyDescent="0.25">
      <c r="A42" s="75">
        <f t="shared" si="5"/>
        <v>45868</v>
      </c>
      <c r="B42" s="50"/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7">
        <f t="shared" si="1"/>
        <v>0</v>
      </c>
      <c r="J42" s="57">
        <f t="shared" si="2"/>
        <v>0</v>
      </c>
      <c r="K42" s="57">
        <f t="shared" si="3"/>
        <v>0</v>
      </c>
      <c r="L42" s="57">
        <f t="shared" si="4"/>
        <v>0</v>
      </c>
      <c r="M42" s="85"/>
      <c r="N42" s="88" t="str">
        <f t="shared" si="0"/>
        <v/>
      </c>
      <c r="O42" s="48"/>
      <c r="P42" s="48"/>
      <c r="Q42" s="48"/>
      <c r="R42" s="48"/>
    </row>
    <row r="43" spans="1:18" s="49" customFormat="1" ht="11.25" customHeight="1" x14ac:dyDescent="0.25">
      <c r="A43" s="75">
        <f t="shared" si="5"/>
        <v>45869</v>
      </c>
      <c r="B43" s="50"/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7">
        <f t="shared" si="1"/>
        <v>0</v>
      </c>
      <c r="J43" s="57">
        <f t="shared" si="2"/>
        <v>0</v>
      </c>
      <c r="K43" s="57">
        <f t="shared" si="3"/>
        <v>0</v>
      </c>
      <c r="L43" s="57">
        <f t="shared" si="4"/>
        <v>0</v>
      </c>
      <c r="M43" s="85"/>
      <c r="N43" s="88" t="str">
        <f t="shared" si="0"/>
        <v/>
      </c>
      <c r="O43" s="48"/>
      <c r="P43" s="48"/>
      <c r="Q43" s="48"/>
      <c r="R43" s="48"/>
    </row>
    <row r="44" spans="1:18" s="49" customFormat="1" ht="11.25" customHeight="1" x14ac:dyDescent="0.25">
      <c r="A44" s="75">
        <f t="shared" si="5"/>
        <v>45870</v>
      </c>
      <c r="B44" s="50"/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7">
        <f t="shared" si="1"/>
        <v>0</v>
      </c>
      <c r="J44" s="57">
        <f t="shared" si="2"/>
        <v>0</v>
      </c>
      <c r="K44" s="57">
        <f t="shared" si="3"/>
        <v>0</v>
      </c>
      <c r="L44" s="57">
        <f t="shared" si="4"/>
        <v>0</v>
      </c>
      <c r="M44" s="85"/>
      <c r="N44" s="88" t="str">
        <f t="shared" si="0"/>
        <v/>
      </c>
      <c r="O44" s="48"/>
      <c r="P44" s="48"/>
      <c r="Q44" s="48"/>
      <c r="R44" s="48"/>
    </row>
    <row r="45" spans="1:18" s="49" customFormat="1" ht="11.25" customHeight="1" x14ac:dyDescent="0.25">
      <c r="A45" s="75">
        <f t="shared" si="5"/>
        <v>45871</v>
      </c>
      <c r="B45" s="50"/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7">
        <f t="shared" si="1"/>
        <v>0</v>
      </c>
      <c r="J45" s="57">
        <f t="shared" si="2"/>
        <v>0</v>
      </c>
      <c r="K45" s="57">
        <f t="shared" si="3"/>
        <v>0</v>
      </c>
      <c r="L45" s="57">
        <f t="shared" si="4"/>
        <v>0</v>
      </c>
      <c r="M45" s="85"/>
      <c r="N45" s="88"/>
      <c r="O45" s="48"/>
      <c r="P45" s="48"/>
      <c r="Q45" s="48"/>
      <c r="R45" s="48"/>
    </row>
    <row r="46" spans="1:18" s="49" customFormat="1" ht="11.25" customHeight="1" x14ac:dyDescent="0.25">
      <c r="A46" s="75">
        <f t="shared" si="5"/>
        <v>45872</v>
      </c>
      <c r="B46" s="50"/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7">
        <f t="shared" si="1"/>
        <v>0</v>
      </c>
      <c r="J46" s="57">
        <f t="shared" si="2"/>
        <v>0</v>
      </c>
      <c r="K46" s="57">
        <f t="shared" si="3"/>
        <v>0</v>
      </c>
      <c r="L46" s="57">
        <f t="shared" si="4"/>
        <v>0</v>
      </c>
      <c r="M46" s="85"/>
      <c r="N46" s="88"/>
      <c r="O46" s="48"/>
      <c r="P46" s="48"/>
      <c r="Q46" s="48"/>
      <c r="R46" s="48"/>
    </row>
    <row r="47" spans="1:18" s="49" customFormat="1" ht="11.25" customHeight="1" x14ac:dyDescent="0.25">
      <c r="A47" s="75">
        <f t="shared" si="5"/>
        <v>45873</v>
      </c>
      <c r="B47" s="50"/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7">
        <f t="shared" si="1"/>
        <v>0</v>
      </c>
      <c r="J47" s="57">
        <f t="shared" si="2"/>
        <v>0</v>
      </c>
      <c r="K47" s="57">
        <f t="shared" si="3"/>
        <v>0</v>
      </c>
      <c r="L47" s="57">
        <f t="shared" si="4"/>
        <v>0</v>
      </c>
      <c r="M47" s="85"/>
      <c r="N47" s="88" t="str">
        <f t="shared" si="0"/>
        <v/>
      </c>
      <c r="O47" s="48"/>
      <c r="P47" s="48"/>
      <c r="Q47" s="48"/>
      <c r="R47" s="48"/>
    </row>
    <row r="48" spans="1:18" s="49" customFormat="1" ht="11.25" customHeight="1" x14ac:dyDescent="0.25">
      <c r="A48" s="75">
        <f t="shared" si="5"/>
        <v>45874</v>
      </c>
      <c r="B48" s="50"/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7">
        <f t="shared" si="1"/>
        <v>0</v>
      </c>
      <c r="J48" s="57">
        <f t="shared" si="2"/>
        <v>0</v>
      </c>
      <c r="K48" s="57">
        <f t="shared" si="3"/>
        <v>0</v>
      </c>
      <c r="L48" s="57">
        <f t="shared" si="4"/>
        <v>0</v>
      </c>
      <c r="M48" s="85"/>
      <c r="N48" s="88" t="str">
        <f t="shared" si="0"/>
        <v/>
      </c>
      <c r="O48" s="48"/>
      <c r="P48" s="48"/>
      <c r="Q48" s="48"/>
      <c r="R48" s="48"/>
    </row>
    <row r="49" spans="1:18" s="49" customFormat="1" ht="11.25" customHeight="1" x14ac:dyDescent="0.25">
      <c r="A49" s="75">
        <f t="shared" si="5"/>
        <v>45875</v>
      </c>
      <c r="B49" s="50"/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7">
        <f t="shared" si="1"/>
        <v>0</v>
      </c>
      <c r="J49" s="57">
        <f t="shared" si="2"/>
        <v>0</v>
      </c>
      <c r="K49" s="57">
        <f t="shared" si="3"/>
        <v>0</v>
      </c>
      <c r="L49" s="57">
        <f t="shared" si="4"/>
        <v>0</v>
      </c>
      <c r="M49" s="85"/>
      <c r="N49" s="88" t="str">
        <f t="shared" si="0"/>
        <v/>
      </c>
      <c r="O49" s="48"/>
      <c r="P49" s="48"/>
      <c r="Q49" s="48"/>
      <c r="R49" s="48"/>
    </row>
    <row r="50" spans="1:18" s="49" customFormat="1" ht="11.25" customHeight="1" x14ac:dyDescent="0.25">
      <c r="A50" s="75">
        <f t="shared" si="5"/>
        <v>45876</v>
      </c>
      <c r="B50" s="50"/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7">
        <f t="shared" si="1"/>
        <v>0</v>
      </c>
      <c r="J50" s="57">
        <f t="shared" si="2"/>
        <v>0</v>
      </c>
      <c r="K50" s="57">
        <f t="shared" si="3"/>
        <v>0</v>
      </c>
      <c r="L50" s="57">
        <f t="shared" si="4"/>
        <v>0</v>
      </c>
      <c r="M50" s="85"/>
      <c r="N50" s="88" t="str">
        <f t="shared" si="0"/>
        <v/>
      </c>
      <c r="O50" s="48"/>
      <c r="P50" s="48"/>
      <c r="Q50" s="48"/>
      <c r="R50" s="48"/>
    </row>
    <row r="51" spans="1:18" s="49" customFormat="1" ht="11.25" customHeight="1" x14ac:dyDescent="0.25">
      <c r="A51" s="75">
        <f t="shared" si="5"/>
        <v>45877</v>
      </c>
      <c r="B51" s="50"/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7">
        <f t="shared" si="1"/>
        <v>0</v>
      </c>
      <c r="J51" s="57">
        <f t="shared" si="2"/>
        <v>0</v>
      </c>
      <c r="K51" s="57">
        <f t="shared" si="3"/>
        <v>0</v>
      </c>
      <c r="L51" s="57">
        <f t="shared" si="4"/>
        <v>0</v>
      </c>
      <c r="M51" s="85"/>
      <c r="N51" s="88" t="str">
        <f t="shared" si="0"/>
        <v/>
      </c>
      <c r="O51" s="48"/>
      <c r="P51" s="48"/>
      <c r="Q51" s="48"/>
      <c r="R51" s="48"/>
    </row>
    <row r="52" spans="1:18" s="49" customFormat="1" ht="11.25" customHeight="1" x14ac:dyDescent="0.25">
      <c r="A52" s="75">
        <f t="shared" si="5"/>
        <v>45878</v>
      </c>
      <c r="B52" s="50"/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7">
        <f t="shared" si="1"/>
        <v>0</v>
      </c>
      <c r="J52" s="57">
        <f t="shared" si="2"/>
        <v>0</v>
      </c>
      <c r="K52" s="57">
        <f t="shared" si="3"/>
        <v>0</v>
      </c>
      <c r="L52" s="57">
        <f t="shared" si="4"/>
        <v>0</v>
      </c>
      <c r="M52" s="85"/>
      <c r="N52" s="88"/>
      <c r="O52" s="48"/>
      <c r="P52" s="48"/>
      <c r="Q52" s="48"/>
      <c r="R52" s="48"/>
    </row>
    <row r="53" spans="1:18" s="49" customFormat="1" ht="11.25" customHeight="1" x14ac:dyDescent="0.25">
      <c r="A53" s="75">
        <f t="shared" si="5"/>
        <v>45879</v>
      </c>
      <c r="B53" s="50"/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7">
        <f t="shared" si="1"/>
        <v>0</v>
      </c>
      <c r="J53" s="57">
        <f t="shared" si="2"/>
        <v>0</v>
      </c>
      <c r="K53" s="57">
        <f t="shared" si="3"/>
        <v>0</v>
      </c>
      <c r="L53" s="57">
        <f t="shared" si="4"/>
        <v>0</v>
      </c>
      <c r="M53" s="85"/>
      <c r="N53" s="88"/>
      <c r="O53" s="48"/>
      <c r="P53" s="48"/>
      <c r="Q53" s="48"/>
      <c r="R53" s="48"/>
    </row>
    <row r="54" spans="1:18" s="49" customFormat="1" ht="11.25" customHeight="1" x14ac:dyDescent="0.25">
      <c r="A54" s="75">
        <f t="shared" si="5"/>
        <v>45880</v>
      </c>
      <c r="B54" s="50"/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7">
        <f t="shared" si="1"/>
        <v>0</v>
      </c>
      <c r="J54" s="57">
        <f t="shared" si="2"/>
        <v>0</v>
      </c>
      <c r="K54" s="57">
        <f t="shared" si="3"/>
        <v>0</v>
      </c>
      <c r="L54" s="57">
        <f t="shared" si="4"/>
        <v>0</v>
      </c>
      <c r="M54" s="85"/>
      <c r="N54" s="88" t="str">
        <f t="shared" si="0"/>
        <v/>
      </c>
      <c r="O54" s="48"/>
      <c r="P54" s="48"/>
      <c r="Q54" s="48"/>
      <c r="R54" s="48"/>
    </row>
    <row r="55" spans="1:18" s="49" customFormat="1" ht="11.25" customHeight="1" x14ac:dyDescent="0.25">
      <c r="A55" s="75">
        <f t="shared" si="5"/>
        <v>45881</v>
      </c>
      <c r="B55" s="50"/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7">
        <f t="shared" si="1"/>
        <v>0</v>
      </c>
      <c r="J55" s="57">
        <f t="shared" si="2"/>
        <v>0</v>
      </c>
      <c r="K55" s="57">
        <f t="shared" si="3"/>
        <v>0</v>
      </c>
      <c r="L55" s="57">
        <f t="shared" si="4"/>
        <v>0</v>
      </c>
      <c r="M55" s="85"/>
      <c r="N55" s="88" t="str">
        <f t="shared" si="0"/>
        <v/>
      </c>
      <c r="O55" s="48"/>
      <c r="P55" s="48"/>
      <c r="Q55" s="48"/>
      <c r="R55" s="48"/>
    </row>
    <row r="56" spans="1:18" s="49" customFormat="1" ht="11.25" customHeight="1" x14ac:dyDescent="0.25">
      <c r="A56" s="75">
        <f t="shared" si="5"/>
        <v>45882</v>
      </c>
      <c r="B56" s="50"/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7">
        <f t="shared" si="1"/>
        <v>0</v>
      </c>
      <c r="J56" s="57">
        <f t="shared" si="2"/>
        <v>0</v>
      </c>
      <c r="K56" s="57">
        <f t="shared" si="3"/>
        <v>0</v>
      </c>
      <c r="L56" s="57">
        <f t="shared" si="4"/>
        <v>0</v>
      </c>
      <c r="M56" s="85"/>
      <c r="N56" s="88" t="str">
        <f t="shared" si="0"/>
        <v/>
      </c>
      <c r="O56" s="48"/>
      <c r="P56" s="48"/>
      <c r="Q56" s="48"/>
      <c r="R56" s="48"/>
    </row>
    <row r="57" spans="1:18" s="49" customFormat="1" ht="11.25" customHeight="1" x14ac:dyDescent="0.25">
      <c r="A57" s="75">
        <f t="shared" si="5"/>
        <v>45883</v>
      </c>
      <c r="B57" s="50"/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7">
        <f t="shared" si="1"/>
        <v>0</v>
      </c>
      <c r="J57" s="57">
        <f t="shared" si="2"/>
        <v>0</v>
      </c>
      <c r="K57" s="57">
        <f t="shared" si="3"/>
        <v>0</v>
      </c>
      <c r="L57" s="57">
        <f t="shared" si="4"/>
        <v>0</v>
      </c>
      <c r="M57" s="85"/>
      <c r="N57" s="88" t="str">
        <f t="shared" si="0"/>
        <v/>
      </c>
      <c r="O57" s="48"/>
      <c r="P57" s="48"/>
      <c r="Q57" s="48"/>
      <c r="R57" s="48"/>
    </row>
    <row r="58" spans="1:18" s="49" customFormat="1" ht="11.25" customHeight="1" x14ac:dyDescent="0.25">
      <c r="A58" s="75">
        <f t="shared" si="5"/>
        <v>45884</v>
      </c>
      <c r="B58" s="50"/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7">
        <f t="shared" si="1"/>
        <v>0</v>
      </c>
      <c r="J58" s="57">
        <f t="shared" si="2"/>
        <v>0</v>
      </c>
      <c r="K58" s="57">
        <f t="shared" si="3"/>
        <v>0</v>
      </c>
      <c r="L58" s="57">
        <f t="shared" si="4"/>
        <v>0</v>
      </c>
      <c r="M58" s="85"/>
      <c r="N58" s="88" t="str">
        <f t="shared" si="0"/>
        <v/>
      </c>
      <c r="O58" s="48"/>
      <c r="P58" s="48"/>
      <c r="Q58" s="48"/>
      <c r="R58" s="48"/>
    </row>
    <row r="59" spans="1:18" s="49" customFormat="1" ht="11.25" customHeight="1" x14ac:dyDescent="0.25">
      <c r="A59" s="75">
        <f t="shared" si="5"/>
        <v>45885</v>
      </c>
      <c r="B59" s="50"/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7">
        <f t="shared" si="1"/>
        <v>0</v>
      </c>
      <c r="J59" s="57">
        <f t="shared" si="2"/>
        <v>0</v>
      </c>
      <c r="K59" s="57">
        <f t="shared" si="3"/>
        <v>0</v>
      </c>
      <c r="L59" s="57">
        <f t="shared" si="4"/>
        <v>0</v>
      </c>
      <c r="M59" s="85"/>
      <c r="N59" s="88"/>
      <c r="O59" s="48"/>
      <c r="P59" s="48"/>
      <c r="Q59" s="48"/>
      <c r="R59" s="48"/>
    </row>
    <row r="60" spans="1:18" s="49" customFormat="1" ht="11.25" customHeight="1" x14ac:dyDescent="0.25">
      <c r="A60" s="75">
        <f t="shared" si="5"/>
        <v>45886</v>
      </c>
      <c r="B60" s="50"/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7">
        <f t="shared" si="1"/>
        <v>0</v>
      </c>
      <c r="J60" s="57">
        <f t="shared" si="2"/>
        <v>0</v>
      </c>
      <c r="K60" s="57">
        <f t="shared" si="3"/>
        <v>0</v>
      </c>
      <c r="L60" s="57">
        <f t="shared" si="4"/>
        <v>0</v>
      </c>
      <c r="M60" s="85"/>
      <c r="N60" s="88"/>
      <c r="O60" s="48"/>
      <c r="P60" s="48"/>
      <c r="Q60" s="48"/>
      <c r="R60" s="48"/>
    </row>
    <row r="61" spans="1:18" s="49" customFormat="1" ht="11.25" customHeight="1" x14ac:dyDescent="0.25">
      <c r="A61" s="75">
        <f t="shared" si="5"/>
        <v>45887</v>
      </c>
      <c r="B61" s="50"/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7">
        <f t="shared" si="1"/>
        <v>0</v>
      </c>
      <c r="J61" s="57">
        <f t="shared" si="2"/>
        <v>0</v>
      </c>
      <c r="K61" s="57">
        <f t="shared" si="3"/>
        <v>0</v>
      </c>
      <c r="L61" s="57">
        <f t="shared" si="4"/>
        <v>0</v>
      </c>
      <c r="M61" s="85"/>
      <c r="N61" s="88" t="str">
        <f t="shared" si="0"/>
        <v/>
      </c>
      <c r="O61" s="48"/>
      <c r="P61" s="48"/>
      <c r="Q61" s="48"/>
      <c r="R61" s="48"/>
    </row>
    <row r="62" spans="1:18" s="49" customFormat="1" ht="11.25" customHeight="1" x14ac:dyDescent="0.25">
      <c r="A62" s="75">
        <f t="shared" si="5"/>
        <v>45888</v>
      </c>
      <c r="B62" s="50"/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7">
        <f t="shared" si="1"/>
        <v>0</v>
      </c>
      <c r="J62" s="57">
        <f t="shared" si="2"/>
        <v>0</v>
      </c>
      <c r="K62" s="57">
        <f t="shared" si="3"/>
        <v>0</v>
      </c>
      <c r="L62" s="57">
        <f t="shared" si="4"/>
        <v>0</v>
      </c>
      <c r="M62" s="85"/>
      <c r="N62" s="88" t="str">
        <f t="shared" si="0"/>
        <v/>
      </c>
      <c r="O62" s="48"/>
      <c r="P62" s="48"/>
      <c r="Q62" s="48"/>
      <c r="R62" s="48"/>
    </row>
    <row r="63" spans="1:18" s="49" customFormat="1" ht="11.25" customHeight="1" x14ac:dyDescent="0.25">
      <c r="A63" s="75">
        <f t="shared" si="5"/>
        <v>45889</v>
      </c>
      <c r="B63" s="50"/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7">
        <f t="shared" si="1"/>
        <v>0</v>
      </c>
      <c r="J63" s="57">
        <f t="shared" si="2"/>
        <v>0</v>
      </c>
      <c r="K63" s="57">
        <f t="shared" si="3"/>
        <v>0</v>
      </c>
      <c r="L63" s="57">
        <f t="shared" si="4"/>
        <v>0</v>
      </c>
      <c r="M63" s="85"/>
      <c r="N63" s="88" t="str">
        <f t="shared" si="0"/>
        <v/>
      </c>
      <c r="O63" s="48"/>
      <c r="P63" s="48"/>
      <c r="Q63" s="48"/>
      <c r="R63" s="48"/>
    </row>
    <row r="64" spans="1:18" s="49" customFormat="1" ht="11.25" customHeight="1" x14ac:dyDescent="0.25">
      <c r="A64" s="75">
        <f t="shared" si="5"/>
        <v>45890</v>
      </c>
      <c r="B64" s="50"/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7">
        <f t="shared" si="1"/>
        <v>0</v>
      </c>
      <c r="J64" s="57">
        <f t="shared" si="2"/>
        <v>0</v>
      </c>
      <c r="K64" s="57">
        <f t="shared" si="3"/>
        <v>0</v>
      </c>
      <c r="L64" s="57">
        <f t="shared" si="4"/>
        <v>0</v>
      </c>
      <c r="M64" s="85"/>
      <c r="N64" s="88" t="str">
        <f t="shared" si="0"/>
        <v/>
      </c>
      <c r="O64" s="48"/>
      <c r="P64" s="48"/>
      <c r="Q64" s="48"/>
      <c r="R64" s="48"/>
    </row>
    <row r="65" spans="1:18" s="49" customFormat="1" ht="11.25" customHeight="1" x14ac:dyDescent="0.25">
      <c r="A65" s="75">
        <f t="shared" si="5"/>
        <v>45891</v>
      </c>
      <c r="B65" s="50"/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7">
        <f t="shared" si="1"/>
        <v>0</v>
      </c>
      <c r="J65" s="57">
        <f t="shared" si="2"/>
        <v>0</v>
      </c>
      <c r="K65" s="57">
        <f t="shared" si="3"/>
        <v>0</v>
      </c>
      <c r="L65" s="57">
        <f t="shared" si="4"/>
        <v>0</v>
      </c>
      <c r="M65" s="85"/>
      <c r="N65" s="88" t="str">
        <f t="shared" si="0"/>
        <v/>
      </c>
      <c r="O65" s="48"/>
      <c r="P65" s="48"/>
      <c r="Q65" s="48"/>
      <c r="R65" s="48"/>
    </row>
    <row r="66" spans="1:18" s="49" customFormat="1" ht="11.25" customHeight="1" x14ac:dyDescent="0.25">
      <c r="A66" s="75">
        <f t="shared" si="5"/>
        <v>45892</v>
      </c>
      <c r="B66" s="50"/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7">
        <f t="shared" si="1"/>
        <v>0</v>
      </c>
      <c r="J66" s="57">
        <f t="shared" si="2"/>
        <v>0</v>
      </c>
      <c r="K66" s="57">
        <f t="shared" si="3"/>
        <v>0</v>
      </c>
      <c r="L66" s="57">
        <f t="shared" si="4"/>
        <v>0</v>
      </c>
      <c r="M66" s="85"/>
      <c r="N66" s="88"/>
      <c r="O66" s="48"/>
      <c r="P66" s="48"/>
      <c r="Q66" s="48"/>
      <c r="R66" s="48"/>
    </row>
    <row r="67" spans="1:18" s="49" customFormat="1" ht="11.25" customHeight="1" x14ac:dyDescent="0.25">
      <c r="A67" s="75">
        <f t="shared" si="5"/>
        <v>45893</v>
      </c>
      <c r="B67" s="50"/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7">
        <f t="shared" si="1"/>
        <v>0</v>
      </c>
      <c r="J67" s="57">
        <f t="shared" si="2"/>
        <v>0</v>
      </c>
      <c r="K67" s="57">
        <f t="shared" si="3"/>
        <v>0</v>
      </c>
      <c r="L67" s="57">
        <f t="shared" si="4"/>
        <v>0</v>
      </c>
      <c r="M67" s="85"/>
      <c r="N67" s="88"/>
      <c r="O67" s="48"/>
      <c r="P67" s="48"/>
      <c r="Q67" s="48"/>
      <c r="R67" s="48"/>
    </row>
    <row r="68" spans="1:18" s="49" customFormat="1" ht="11.25" customHeight="1" x14ac:dyDescent="0.25">
      <c r="A68" s="75">
        <f t="shared" si="5"/>
        <v>45894</v>
      </c>
      <c r="B68" s="50"/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7">
        <f t="shared" si="1"/>
        <v>0</v>
      </c>
      <c r="J68" s="57">
        <f t="shared" si="2"/>
        <v>0</v>
      </c>
      <c r="K68" s="57">
        <f t="shared" si="3"/>
        <v>0</v>
      </c>
      <c r="L68" s="57">
        <f t="shared" si="4"/>
        <v>0</v>
      </c>
      <c r="M68" s="85"/>
      <c r="N68" s="88" t="str">
        <f t="shared" si="0"/>
        <v/>
      </c>
      <c r="O68" s="48"/>
      <c r="P68" s="48"/>
      <c r="Q68" s="48"/>
      <c r="R68" s="48"/>
    </row>
    <row r="69" spans="1:18" s="49" customFormat="1" ht="11.25" customHeight="1" x14ac:dyDescent="0.25">
      <c r="A69" s="75">
        <f t="shared" si="5"/>
        <v>45895</v>
      </c>
      <c r="B69" s="50"/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7">
        <f t="shared" si="1"/>
        <v>0</v>
      </c>
      <c r="J69" s="57">
        <f t="shared" si="2"/>
        <v>0</v>
      </c>
      <c r="K69" s="57">
        <f t="shared" si="3"/>
        <v>0</v>
      </c>
      <c r="L69" s="57">
        <f t="shared" si="4"/>
        <v>0</v>
      </c>
      <c r="M69" s="85"/>
      <c r="N69" s="88" t="str">
        <f t="shared" si="0"/>
        <v/>
      </c>
      <c r="O69" s="48"/>
      <c r="P69" s="48"/>
      <c r="Q69" s="48"/>
      <c r="R69" s="48"/>
    </row>
    <row r="70" spans="1:18" s="49" customFormat="1" ht="11.25" customHeight="1" x14ac:dyDescent="0.25">
      <c r="A70" s="75">
        <f t="shared" si="5"/>
        <v>45896</v>
      </c>
      <c r="B70" s="50"/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7">
        <f t="shared" si="1"/>
        <v>0</v>
      </c>
      <c r="J70" s="57">
        <f t="shared" si="2"/>
        <v>0</v>
      </c>
      <c r="K70" s="57">
        <f t="shared" si="3"/>
        <v>0</v>
      </c>
      <c r="L70" s="57">
        <f t="shared" si="4"/>
        <v>0</v>
      </c>
      <c r="M70" s="85"/>
      <c r="N70" s="88" t="str">
        <f t="shared" si="0"/>
        <v/>
      </c>
      <c r="O70" s="48"/>
      <c r="P70" s="48"/>
      <c r="Q70" s="48"/>
      <c r="R70" s="48"/>
    </row>
    <row r="71" spans="1:18" s="49" customFormat="1" ht="11.25" customHeight="1" x14ac:dyDescent="0.25">
      <c r="A71" s="75">
        <f t="shared" si="5"/>
        <v>45897</v>
      </c>
      <c r="B71" s="50"/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7">
        <f t="shared" si="1"/>
        <v>0</v>
      </c>
      <c r="J71" s="57">
        <f t="shared" si="2"/>
        <v>0</v>
      </c>
      <c r="K71" s="57">
        <f t="shared" si="3"/>
        <v>0</v>
      </c>
      <c r="L71" s="57">
        <f t="shared" si="4"/>
        <v>0</v>
      </c>
      <c r="M71" s="85"/>
      <c r="N71" s="88" t="str">
        <f t="shared" si="0"/>
        <v/>
      </c>
      <c r="O71" s="48"/>
      <c r="P71" s="48"/>
      <c r="Q71" s="48"/>
      <c r="R71" s="48"/>
    </row>
    <row r="72" spans="1:18" s="49" customFormat="1" ht="11.25" customHeight="1" x14ac:dyDescent="0.25">
      <c r="A72" s="75">
        <f>+A71+1</f>
        <v>45898</v>
      </c>
      <c r="B72" s="50"/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7">
        <f t="shared" si="1"/>
        <v>0</v>
      </c>
      <c r="J72" s="57">
        <f t="shared" si="2"/>
        <v>0</v>
      </c>
      <c r="K72" s="57">
        <f t="shared" si="3"/>
        <v>0</v>
      </c>
      <c r="L72" s="57">
        <f t="shared" si="4"/>
        <v>0</v>
      </c>
      <c r="M72" s="85"/>
      <c r="N72" s="88" t="str">
        <f t="shared" si="0"/>
        <v/>
      </c>
      <c r="O72" s="48"/>
      <c r="P72" s="48"/>
      <c r="Q72" s="48"/>
      <c r="R72" s="48"/>
    </row>
    <row r="73" spans="1:18" s="49" customFormat="1" ht="11.25" customHeight="1" x14ac:dyDescent="0.25">
      <c r="A73" s="75">
        <f t="shared" si="5"/>
        <v>45899</v>
      </c>
      <c r="B73" s="50"/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7">
        <f t="shared" si="1"/>
        <v>0</v>
      </c>
      <c r="J73" s="57">
        <f t="shared" si="2"/>
        <v>0</v>
      </c>
      <c r="K73" s="57">
        <f t="shared" si="3"/>
        <v>0</v>
      </c>
      <c r="L73" s="57">
        <f t="shared" si="4"/>
        <v>0</v>
      </c>
      <c r="M73" s="85"/>
      <c r="N73" s="88"/>
      <c r="O73" s="48"/>
      <c r="P73" s="48"/>
      <c r="Q73" s="48"/>
      <c r="R73" s="48"/>
    </row>
    <row r="74" spans="1:18" s="49" customFormat="1" ht="11.25" customHeight="1" x14ac:dyDescent="0.25">
      <c r="A74" s="75">
        <f t="shared" si="5"/>
        <v>45900</v>
      </c>
      <c r="B74" s="50"/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7">
        <f t="shared" si="1"/>
        <v>0</v>
      </c>
      <c r="J74" s="57">
        <f t="shared" si="2"/>
        <v>0</v>
      </c>
      <c r="K74" s="57">
        <f t="shared" si="3"/>
        <v>0</v>
      </c>
      <c r="L74" s="57">
        <f t="shared" si="4"/>
        <v>0</v>
      </c>
      <c r="M74" s="85"/>
      <c r="N74" s="88"/>
      <c r="O74" s="48"/>
      <c r="P74" s="48"/>
      <c r="Q74" s="48"/>
      <c r="R74" s="48"/>
    </row>
    <row r="75" spans="1:18" s="49" customFormat="1" ht="11.25" customHeight="1" x14ac:dyDescent="0.25">
      <c r="A75" s="75">
        <f t="shared" si="5"/>
        <v>45901</v>
      </c>
      <c r="B75" s="50"/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7">
        <f t="shared" si="1"/>
        <v>0</v>
      </c>
      <c r="J75" s="57">
        <f t="shared" si="2"/>
        <v>0</v>
      </c>
      <c r="K75" s="57">
        <f t="shared" si="3"/>
        <v>0</v>
      </c>
      <c r="L75" s="57">
        <f t="shared" si="4"/>
        <v>0</v>
      </c>
      <c r="M75" s="85"/>
      <c r="N75" s="88"/>
      <c r="O75" s="48"/>
      <c r="P75" s="48"/>
      <c r="Q75" s="48"/>
      <c r="R75" s="48"/>
    </row>
    <row r="76" spans="1:18" s="49" customFormat="1" ht="11.25" customHeight="1" x14ac:dyDescent="0.25">
      <c r="A76" s="75">
        <f t="shared" si="5"/>
        <v>45902</v>
      </c>
      <c r="B76" s="50"/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7">
        <f t="shared" si="1"/>
        <v>0</v>
      </c>
      <c r="J76" s="57">
        <f t="shared" si="2"/>
        <v>0</v>
      </c>
      <c r="K76" s="57">
        <f t="shared" si="3"/>
        <v>0</v>
      </c>
      <c r="L76" s="57">
        <f t="shared" si="4"/>
        <v>0</v>
      </c>
      <c r="M76" s="85"/>
      <c r="N76" s="88" t="str">
        <f t="shared" si="0"/>
        <v/>
      </c>
      <c r="O76" s="48"/>
      <c r="P76" s="48"/>
      <c r="Q76" s="48"/>
      <c r="R76" s="48"/>
    </row>
    <row r="77" spans="1:18" s="49" customFormat="1" ht="11.25" customHeight="1" x14ac:dyDescent="0.25">
      <c r="A77" s="75">
        <f t="shared" si="5"/>
        <v>45903</v>
      </c>
      <c r="B77" s="50"/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7">
        <f t="shared" si="1"/>
        <v>0</v>
      </c>
      <c r="J77" s="57">
        <f t="shared" si="2"/>
        <v>0</v>
      </c>
      <c r="K77" s="57">
        <f t="shared" si="3"/>
        <v>0</v>
      </c>
      <c r="L77" s="57">
        <f t="shared" si="4"/>
        <v>0</v>
      </c>
      <c r="M77" s="85"/>
      <c r="N77" s="88" t="str">
        <f t="shared" ref="N77:N140" si="6">IF(AND(I77&lt;0,ISBLANK(M77)),"CODE NEEDED", "")</f>
        <v/>
      </c>
      <c r="O77" s="48"/>
      <c r="P77" s="48"/>
      <c r="Q77" s="48"/>
      <c r="R77" s="48"/>
    </row>
    <row r="78" spans="1:18" s="49" customFormat="1" ht="11.25" customHeight="1" x14ac:dyDescent="0.25">
      <c r="A78" s="75">
        <f t="shared" si="5"/>
        <v>45904</v>
      </c>
      <c r="B78" s="50"/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7">
        <f t="shared" ref="I78:I141" si="7">+I77+C78-D78-E78-F78-G78-H78</f>
        <v>0</v>
      </c>
      <c r="J78" s="57">
        <f t="shared" ref="J78:J141" si="8">+I78*$A$9*1/365</f>
        <v>0</v>
      </c>
      <c r="K78" s="57">
        <f t="shared" ref="K78:K141" si="9">IF(I78&gt;0, J78, 0)</f>
        <v>0</v>
      </c>
      <c r="L78" s="57">
        <f t="shared" ref="L78:L141" si="10">IF(J78&lt;0, J78, 0)</f>
        <v>0</v>
      </c>
      <c r="M78" s="85"/>
      <c r="N78" s="88" t="str">
        <f t="shared" si="6"/>
        <v/>
      </c>
      <c r="O78" s="48"/>
      <c r="P78" s="48"/>
      <c r="Q78" s="48"/>
      <c r="R78" s="48"/>
    </row>
    <row r="79" spans="1:18" s="49" customFormat="1" ht="11.25" customHeight="1" x14ac:dyDescent="0.25">
      <c r="A79" s="75">
        <f t="shared" ref="A79:A142" si="11">+A78+1</f>
        <v>45905</v>
      </c>
      <c r="B79" s="50"/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7">
        <f t="shared" si="7"/>
        <v>0</v>
      </c>
      <c r="J79" s="57">
        <f t="shared" si="8"/>
        <v>0</v>
      </c>
      <c r="K79" s="57">
        <f t="shared" si="9"/>
        <v>0</v>
      </c>
      <c r="L79" s="57">
        <f t="shared" si="10"/>
        <v>0</v>
      </c>
      <c r="M79" s="85"/>
      <c r="N79" s="88" t="str">
        <f t="shared" si="6"/>
        <v/>
      </c>
      <c r="O79" s="48"/>
      <c r="P79" s="48"/>
      <c r="Q79" s="48"/>
      <c r="R79" s="48"/>
    </row>
    <row r="80" spans="1:18" s="49" customFormat="1" ht="11.25" customHeight="1" x14ac:dyDescent="0.25">
      <c r="A80" s="75">
        <f t="shared" si="11"/>
        <v>45906</v>
      </c>
      <c r="B80" s="50"/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7">
        <f t="shared" si="7"/>
        <v>0</v>
      </c>
      <c r="J80" s="57">
        <f t="shared" si="8"/>
        <v>0</v>
      </c>
      <c r="K80" s="57">
        <f t="shared" si="9"/>
        <v>0</v>
      </c>
      <c r="L80" s="57">
        <f t="shared" si="10"/>
        <v>0</v>
      </c>
      <c r="M80" s="85"/>
      <c r="N80" s="88"/>
      <c r="O80" s="48"/>
      <c r="P80" s="48"/>
      <c r="Q80" s="48"/>
      <c r="R80" s="48"/>
    </row>
    <row r="81" spans="1:18" s="49" customFormat="1" ht="11.25" customHeight="1" x14ac:dyDescent="0.25">
      <c r="A81" s="75">
        <f t="shared" si="11"/>
        <v>45907</v>
      </c>
      <c r="B81" s="50"/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7">
        <f t="shared" si="7"/>
        <v>0</v>
      </c>
      <c r="J81" s="57">
        <f t="shared" si="8"/>
        <v>0</v>
      </c>
      <c r="K81" s="57">
        <f t="shared" si="9"/>
        <v>0</v>
      </c>
      <c r="L81" s="57">
        <f t="shared" si="10"/>
        <v>0</v>
      </c>
      <c r="M81" s="85"/>
      <c r="N81" s="88"/>
      <c r="O81" s="48"/>
      <c r="P81" s="48"/>
      <c r="Q81" s="48"/>
      <c r="R81" s="48"/>
    </row>
    <row r="82" spans="1:18" s="49" customFormat="1" ht="11.25" customHeight="1" x14ac:dyDescent="0.25">
      <c r="A82" s="75">
        <f t="shared" si="11"/>
        <v>45908</v>
      </c>
      <c r="B82" s="50"/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7">
        <f t="shared" si="7"/>
        <v>0</v>
      </c>
      <c r="J82" s="57">
        <f t="shared" si="8"/>
        <v>0</v>
      </c>
      <c r="K82" s="57">
        <f t="shared" si="9"/>
        <v>0</v>
      </c>
      <c r="L82" s="57">
        <f t="shared" si="10"/>
        <v>0</v>
      </c>
      <c r="M82" s="85"/>
      <c r="N82" s="88" t="str">
        <f t="shared" si="6"/>
        <v/>
      </c>
      <c r="O82" s="48"/>
      <c r="P82" s="48"/>
      <c r="Q82" s="48"/>
      <c r="R82" s="48"/>
    </row>
    <row r="83" spans="1:18" s="49" customFormat="1" ht="11.25" customHeight="1" x14ac:dyDescent="0.25">
      <c r="A83" s="75">
        <f t="shared" si="11"/>
        <v>45909</v>
      </c>
      <c r="B83" s="50"/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7">
        <f t="shared" si="7"/>
        <v>0</v>
      </c>
      <c r="J83" s="57">
        <f t="shared" si="8"/>
        <v>0</v>
      </c>
      <c r="K83" s="57">
        <f t="shared" si="9"/>
        <v>0</v>
      </c>
      <c r="L83" s="57">
        <f t="shared" si="10"/>
        <v>0</v>
      </c>
      <c r="M83" s="85"/>
      <c r="N83" s="88" t="str">
        <f t="shared" si="6"/>
        <v/>
      </c>
      <c r="O83" s="48"/>
      <c r="P83" s="48"/>
      <c r="Q83" s="48"/>
      <c r="R83" s="48"/>
    </row>
    <row r="84" spans="1:18" s="49" customFormat="1" ht="11.25" customHeight="1" x14ac:dyDescent="0.25">
      <c r="A84" s="75">
        <f t="shared" si="11"/>
        <v>45910</v>
      </c>
      <c r="B84" s="50"/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7">
        <f t="shared" si="7"/>
        <v>0</v>
      </c>
      <c r="J84" s="57">
        <f t="shared" si="8"/>
        <v>0</v>
      </c>
      <c r="K84" s="57">
        <f t="shared" si="9"/>
        <v>0</v>
      </c>
      <c r="L84" s="57">
        <f t="shared" si="10"/>
        <v>0</v>
      </c>
      <c r="M84" s="85"/>
      <c r="N84" s="88" t="str">
        <f t="shared" si="6"/>
        <v/>
      </c>
      <c r="O84" s="48"/>
      <c r="P84" s="48"/>
      <c r="Q84" s="48"/>
      <c r="R84" s="48"/>
    </row>
    <row r="85" spans="1:18" s="49" customFormat="1" ht="11.25" customHeight="1" x14ac:dyDescent="0.25">
      <c r="A85" s="75">
        <f t="shared" si="11"/>
        <v>45911</v>
      </c>
      <c r="B85" s="50"/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7">
        <f t="shared" si="7"/>
        <v>0</v>
      </c>
      <c r="J85" s="57">
        <f t="shared" si="8"/>
        <v>0</v>
      </c>
      <c r="K85" s="57">
        <f t="shared" si="9"/>
        <v>0</v>
      </c>
      <c r="L85" s="57">
        <f t="shared" si="10"/>
        <v>0</v>
      </c>
      <c r="M85" s="85"/>
      <c r="N85" s="88" t="str">
        <f t="shared" si="6"/>
        <v/>
      </c>
      <c r="O85" s="48"/>
      <c r="P85" s="48"/>
      <c r="Q85" s="48"/>
      <c r="R85" s="48"/>
    </row>
    <row r="86" spans="1:18" s="49" customFormat="1" ht="11.25" customHeight="1" x14ac:dyDescent="0.25">
      <c r="A86" s="75">
        <f t="shared" si="11"/>
        <v>45912</v>
      </c>
      <c r="B86" s="50"/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7">
        <f t="shared" si="7"/>
        <v>0</v>
      </c>
      <c r="J86" s="57">
        <f t="shared" si="8"/>
        <v>0</v>
      </c>
      <c r="K86" s="57">
        <f t="shared" si="9"/>
        <v>0</v>
      </c>
      <c r="L86" s="57">
        <f t="shared" si="10"/>
        <v>0</v>
      </c>
      <c r="M86" s="85"/>
      <c r="N86" s="88" t="str">
        <f t="shared" si="6"/>
        <v/>
      </c>
      <c r="O86" s="48"/>
      <c r="P86" s="48"/>
      <c r="Q86" s="48"/>
      <c r="R86" s="48"/>
    </row>
    <row r="87" spans="1:18" s="49" customFormat="1" ht="11.25" customHeight="1" x14ac:dyDescent="0.25">
      <c r="A87" s="75">
        <f t="shared" si="11"/>
        <v>45913</v>
      </c>
      <c r="B87" s="50"/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7">
        <f t="shared" si="7"/>
        <v>0</v>
      </c>
      <c r="J87" s="57">
        <f t="shared" si="8"/>
        <v>0</v>
      </c>
      <c r="K87" s="57">
        <f t="shared" si="9"/>
        <v>0</v>
      </c>
      <c r="L87" s="57">
        <f t="shared" si="10"/>
        <v>0</v>
      </c>
      <c r="M87" s="85"/>
      <c r="N87" s="88"/>
      <c r="O87" s="48"/>
      <c r="P87" s="48"/>
      <c r="Q87" s="48"/>
      <c r="R87" s="48"/>
    </row>
    <row r="88" spans="1:18" s="49" customFormat="1" ht="11.25" customHeight="1" x14ac:dyDescent="0.25">
      <c r="A88" s="75">
        <f t="shared" si="11"/>
        <v>45914</v>
      </c>
      <c r="B88" s="50"/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7">
        <f t="shared" si="7"/>
        <v>0</v>
      </c>
      <c r="J88" s="57">
        <f t="shared" si="8"/>
        <v>0</v>
      </c>
      <c r="K88" s="57">
        <f t="shared" si="9"/>
        <v>0</v>
      </c>
      <c r="L88" s="57">
        <f t="shared" si="10"/>
        <v>0</v>
      </c>
      <c r="M88" s="85"/>
      <c r="N88" s="88"/>
      <c r="O88" s="48"/>
      <c r="P88" s="48"/>
      <c r="Q88" s="48"/>
      <c r="R88" s="48"/>
    </row>
    <row r="89" spans="1:18" s="49" customFormat="1" ht="11.25" customHeight="1" x14ac:dyDescent="0.25">
      <c r="A89" s="75">
        <f t="shared" si="11"/>
        <v>45915</v>
      </c>
      <c r="B89" s="50"/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7">
        <f t="shared" si="7"/>
        <v>0</v>
      </c>
      <c r="J89" s="57">
        <f t="shared" si="8"/>
        <v>0</v>
      </c>
      <c r="K89" s="57">
        <f t="shared" si="9"/>
        <v>0</v>
      </c>
      <c r="L89" s="57">
        <f t="shared" si="10"/>
        <v>0</v>
      </c>
      <c r="M89" s="85"/>
      <c r="N89" s="88" t="str">
        <f t="shared" si="6"/>
        <v/>
      </c>
      <c r="O89" s="48"/>
      <c r="P89" s="48"/>
      <c r="Q89" s="48"/>
      <c r="R89" s="48"/>
    </row>
    <row r="90" spans="1:18" s="49" customFormat="1" ht="11.25" customHeight="1" x14ac:dyDescent="0.25">
      <c r="A90" s="75">
        <f t="shared" si="11"/>
        <v>45916</v>
      </c>
      <c r="B90" s="50"/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7">
        <f t="shared" si="7"/>
        <v>0</v>
      </c>
      <c r="J90" s="57">
        <f t="shared" si="8"/>
        <v>0</v>
      </c>
      <c r="K90" s="57">
        <f t="shared" si="9"/>
        <v>0</v>
      </c>
      <c r="L90" s="57">
        <f t="shared" si="10"/>
        <v>0</v>
      </c>
      <c r="M90" s="85"/>
      <c r="N90" s="88" t="str">
        <f t="shared" si="6"/>
        <v/>
      </c>
      <c r="O90" s="48"/>
      <c r="P90" s="48"/>
      <c r="Q90" s="48"/>
      <c r="R90" s="48"/>
    </row>
    <row r="91" spans="1:18" s="49" customFormat="1" ht="11.25" customHeight="1" x14ac:dyDescent="0.25">
      <c r="A91" s="75">
        <f t="shared" si="11"/>
        <v>45917</v>
      </c>
      <c r="B91" s="50"/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7">
        <f t="shared" si="7"/>
        <v>0</v>
      </c>
      <c r="J91" s="57">
        <f t="shared" si="8"/>
        <v>0</v>
      </c>
      <c r="K91" s="57">
        <f t="shared" si="9"/>
        <v>0</v>
      </c>
      <c r="L91" s="57">
        <f t="shared" si="10"/>
        <v>0</v>
      </c>
      <c r="M91" s="85"/>
      <c r="N91" s="88" t="str">
        <f t="shared" si="6"/>
        <v/>
      </c>
      <c r="O91" s="48"/>
      <c r="P91" s="48"/>
      <c r="Q91" s="48"/>
      <c r="R91" s="48"/>
    </row>
    <row r="92" spans="1:18" s="49" customFormat="1" ht="11.25" customHeight="1" x14ac:dyDescent="0.25">
      <c r="A92" s="75">
        <f t="shared" si="11"/>
        <v>45918</v>
      </c>
      <c r="B92" s="50"/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7">
        <f t="shared" si="7"/>
        <v>0</v>
      </c>
      <c r="J92" s="57">
        <f t="shared" si="8"/>
        <v>0</v>
      </c>
      <c r="K92" s="57">
        <f t="shared" si="9"/>
        <v>0</v>
      </c>
      <c r="L92" s="57">
        <f t="shared" si="10"/>
        <v>0</v>
      </c>
      <c r="M92" s="85"/>
      <c r="N92" s="88" t="str">
        <f t="shared" si="6"/>
        <v/>
      </c>
      <c r="O92" s="48"/>
      <c r="P92" s="48"/>
      <c r="Q92" s="48"/>
      <c r="R92" s="48"/>
    </row>
    <row r="93" spans="1:18" s="49" customFormat="1" ht="11.25" customHeight="1" x14ac:dyDescent="0.25">
      <c r="A93" s="75">
        <f t="shared" si="11"/>
        <v>45919</v>
      </c>
      <c r="B93" s="50"/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7">
        <f t="shared" si="7"/>
        <v>0</v>
      </c>
      <c r="J93" s="57">
        <f t="shared" si="8"/>
        <v>0</v>
      </c>
      <c r="K93" s="57">
        <f t="shared" si="9"/>
        <v>0</v>
      </c>
      <c r="L93" s="57">
        <f t="shared" si="10"/>
        <v>0</v>
      </c>
      <c r="M93" s="85"/>
      <c r="N93" s="88" t="str">
        <f t="shared" si="6"/>
        <v/>
      </c>
      <c r="O93" s="48"/>
      <c r="P93" s="48"/>
      <c r="Q93" s="48"/>
      <c r="R93" s="48"/>
    </row>
    <row r="94" spans="1:18" s="49" customFormat="1" ht="11.25" customHeight="1" x14ac:dyDescent="0.25">
      <c r="A94" s="75">
        <f t="shared" si="11"/>
        <v>45920</v>
      </c>
      <c r="B94" s="50"/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7">
        <f t="shared" si="7"/>
        <v>0</v>
      </c>
      <c r="J94" s="57">
        <f t="shared" si="8"/>
        <v>0</v>
      </c>
      <c r="K94" s="57">
        <f t="shared" si="9"/>
        <v>0</v>
      </c>
      <c r="L94" s="57">
        <f t="shared" si="10"/>
        <v>0</v>
      </c>
      <c r="M94" s="85"/>
      <c r="N94" s="88"/>
      <c r="O94" s="48"/>
      <c r="P94" s="48"/>
      <c r="Q94" s="48"/>
      <c r="R94" s="48"/>
    </row>
    <row r="95" spans="1:18" s="49" customFormat="1" ht="11.25" customHeight="1" x14ac:dyDescent="0.25">
      <c r="A95" s="75">
        <f t="shared" si="11"/>
        <v>45921</v>
      </c>
      <c r="B95" s="50"/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7">
        <f t="shared" si="7"/>
        <v>0</v>
      </c>
      <c r="J95" s="57">
        <f t="shared" si="8"/>
        <v>0</v>
      </c>
      <c r="K95" s="57">
        <f t="shared" si="9"/>
        <v>0</v>
      </c>
      <c r="L95" s="57">
        <f t="shared" si="10"/>
        <v>0</v>
      </c>
      <c r="M95" s="85"/>
      <c r="N95" s="88"/>
      <c r="O95" s="48"/>
      <c r="P95" s="48"/>
      <c r="Q95" s="48"/>
      <c r="R95" s="48"/>
    </row>
    <row r="96" spans="1:18" s="49" customFormat="1" ht="11.25" customHeight="1" x14ac:dyDescent="0.25">
      <c r="A96" s="75">
        <f t="shared" si="11"/>
        <v>45922</v>
      </c>
      <c r="B96" s="50"/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7">
        <f t="shared" si="7"/>
        <v>0</v>
      </c>
      <c r="J96" s="57">
        <f t="shared" si="8"/>
        <v>0</v>
      </c>
      <c r="K96" s="57">
        <f t="shared" si="9"/>
        <v>0</v>
      </c>
      <c r="L96" s="57">
        <f t="shared" si="10"/>
        <v>0</v>
      </c>
      <c r="M96" s="85"/>
      <c r="N96" s="88" t="str">
        <f t="shared" si="6"/>
        <v/>
      </c>
      <c r="O96" s="48"/>
      <c r="P96" s="48"/>
      <c r="Q96" s="48"/>
      <c r="R96" s="48"/>
    </row>
    <row r="97" spans="1:18" s="49" customFormat="1" ht="11.25" customHeight="1" x14ac:dyDescent="0.25">
      <c r="A97" s="75">
        <f t="shared" si="11"/>
        <v>45923</v>
      </c>
      <c r="B97" s="50"/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7">
        <f t="shared" si="7"/>
        <v>0</v>
      </c>
      <c r="J97" s="57">
        <f t="shared" si="8"/>
        <v>0</v>
      </c>
      <c r="K97" s="57">
        <f t="shared" si="9"/>
        <v>0</v>
      </c>
      <c r="L97" s="57">
        <f t="shared" si="10"/>
        <v>0</v>
      </c>
      <c r="M97" s="85"/>
      <c r="N97" s="88" t="str">
        <f t="shared" si="6"/>
        <v/>
      </c>
      <c r="O97" s="48"/>
      <c r="P97" s="48"/>
      <c r="Q97" s="48"/>
      <c r="R97" s="48"/>
    </row>
    <row r="98" spans="1:18" s="49" customFormat="1" ht="11.25" customHeight="1" x14ac:dyDescent="0.25">
      <c r="A98" s="75">
        <f t="shared" si="11"/>
        <v>45924</v>
      </c>
      <c r="B98" s="50"/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7">
        <f t="shared" si="7"/>
        <v>0</v>
      </c>
      <c r="J98" s="57">
        <f t="shared" si="8"/>
        <v>0</v>
      </c>
      <c r="K98" s="57">
        <f t="shared" si="9"/>
        <v>0</v>
      </c>
      <c r="L98" s="57">
        <f t="shared" si="10"/>
        <v>0</v>
      </c>
      <c r="M98" s="85"/>
      <c r="N98" s="88" t="str">
        <f t="shared" si="6"/>
        <v/>
      </c>
      <c r="O98" s="48"/>
      <c r="P98" s="48"/>
      <c r="Q98" s="48"/>
      <c r="R98" s="48"/>
    </row>
    <row r="99" spans="1:18" s="49" customFormat="1" ht="11.25" customHeight="1" x14ac:dyDescent="0.25">
      <c r="A99" s="75">
        <f t="shared" si="11"/>
        <v>45925</v>
      </c>
      <c r="B99" s="50"/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7">
        <f t="shared" si="7"/>
        <v>0</v>
      </c>
      <c r="J99" s="57">
        <f t="shared" si="8"/>
        <v>0</v>
      </c>
      <c r="K99" s="57">
        <f t="shared" si="9"/>
        <v>0</v>
      </c>
      <c r="L99" s="57">
        <f t="shared" si="10"/>
        <v>0</v>
      </c>
      <c r="M99" s="85"/>
      <c r="N99" s="88" t="str">
        <f t="shared" si="6"/>
        <v/>
      </c>
      <c r="O99" s="48"/>
      <c r="P99" s="48"/>
      <c r="Q99" s="48"/>
      <c r="R99" s="48"/>
    </row>
    <row r="100" spans="1:18" s="49" customFormat="1" ht="11.25" customHeight="1" x14ac:dyDescent="0.25">
      <c r="A100" s="75">
        <f t="shared" si="11"/>
        <v>45926</v>
      </c>
      <c r="B100" s="50"/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7">
        <f t="shared" si="7"/>
        <v>0</v>
      </c>
      <c r="J100" s="57">
        <f t="shared" si="8"/>
        <v>0</v>
      </c>
      <c r="K100" s="57">
        <f t="shared" si="9"/>
        <v>0</v>
      </c>
      <c r="L100" s="57">
        <f t="shared" si="10"/>
        <v>0</v>
      </c>
      <c r="M100" s="85"/>
      <c r="N100" s="88" t="str">
        <f t="shared" si="6"/>
        <v/>
      </c>
      <c r="O100" s="48"/>
      <c r="P100" s="48"/>
      <c r="Q100" s="48"/>
      <c r="R100" s="48"/>
    </row>
    <row r="101" spans="1:18" s="49" customFormat="1" ht="11.25" customHeight="1" x14ac:dyDescent="0.25">
      <c r="A101" s="75">
        <f t="shared" si="11"/>
        <v>45927</v>
      </c>
      <c r="B101" s="50"/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7">
        <f t="shared" si="7"/>
        <v>0</v>
      </c>
      <c r="J101" s="57">
        <f t="shared" si="8"/>
        <v>0</v>
      </c>
      <c r="K101" s="57">
        <f t="shared" si="9"/>
        <v>0</v>
      </c>
      <c r="L101" s="57">
        <f t="shared" si="10"/>
        <v>0</v>
      </c>
      <c r="M101" s="85"/>
      <c r="N101" s="88"/>
      <c r="O101" s="48"/>
      <c r="P101" s="48"/>
      <c r="Q101" s="48"/>
      <c r="R101" s="48"/>
    </row>
    <row r="102" spans="1:18" s="49" customFormat="1" ht="11.25" customHeight="1" x14ac:dyDescent="0.25">
      <c r="A102" s="75">
        <f t="shared" si="11"/>
        <v>45928</v>
      </c>
      <c r="B102" s="50"/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7">
        <f t="shared" si="7"/>
        <v>0</v>
      </c>
      <c r="J102" s="57">
        <f t="shared" si="8"/>
        <v>0</v>
      </c>
      <c r="K102" s="57">
        <f t="shared" si="9"/>
        <v>0</v>
      </c>
      <c r="L102" s="57">
        <f t="shared" si="10"/>
        <v>0</v>
      </c>
      <c r="M102" s="85"/>
      <c r="N102" s="88"/>
      <c r="O102" s="48"/>
      <c r="P102" s="48"/>
      <c r="Q102" s="48"/>
      <c r="R102" s="48"/>
    </row>
    <row r="103" spans="1:18" s="49" customFormat="1" ht="11.25" customHeight="1" x14ac:dyDescent="0.25">
      <c r="A103" s="75">
        <f t="shared" si="11"/>
        <v>45929</v>
      </c>
      <c r="B103" s="50"/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7">
        <f t="shared" si="7"/>
        <v>0</v>
      </c>
      <c r="J103" s="57">
        <f t="shared" si="8"/>
        <v>0</v>
      </c>
      <c r="K103" s="57">
        <f t="shared" si="9"/>
        <v>0</v>
      </c>
      <c r="L103" s="57">
        <f t="shared" si="10"/>
        <v>0</v>
      </c>
      <c r="M103" s="85"/>
      <c r="N103" s="88" t="str">
        <f t="shared" si="6"/>
        <v/>
      </c>
      <c r="O103" s="48"/>
      <c r="P103" s="48"/>
      <c r="Q103" s="48"/>
      <c r="R103" s="48"/>
    </row>
    <row r="104" spans="1:18" s="52" customFormat="1" ht="11.25" customHeight="1" x14ac:dyDescent="0.25">
      <c r="A104" s="75">
        <f t="shared" si="11"/>
        <v>45930</v>
      </c>
      <c r="B104" s="50"/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7">
        <f t="shared" si="7"/>
        <v>0</v>
      </c>
      <c r="J104" s="57">
        <f t="shared" si="8"/>
        <v>0</v>
      </c>
      <c r="K104" s="57">
        <f t="shared" si="9"/>
        <v>0</v>
      </c>
      <c r="L104" s="57">
        <f t="shared" si="10"/>
        <v>0</v>
      </c>
      <c r="M104" s="85"/>
      <c r="N104" s="88" t="str">
        <f t="shared" si="6"/>
        <v/>
      </c>
      <c r="O104" s="48"/>
      <c r="P104" s="48"/>
      <c r="Q104" s="48"/>
      <c r="R104" s="48"/>
    </row>
    <row r="105" spans="1:18" s="49" customFormat="1" ht="11.25" customHeight="1" x14ac:dyDescent="0.25">
      <c r="A105" s="75">
        <f t="shared" si="11"/>
        <v>45931</v>
      </c>
      <c r="B105" s="50"/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7">
        <f t="shared" si="7"/>
        <v>0</v>
      </c>
      <c r="J105" s="57">
        <f t="shared" si="8"/>
        <v>0</v>
      </c>
      <c r="K105" s="57">
        <f t="shared" si="9"/>
        <v>0</v>
      </c>
      <c r="L105" s="57">
        <f t="shared" si="10"/>
        <v>0</v>
      </c>
      <c r="M105" s="85"/>
      <c r="N105" s="88" t="str">
        <f t="shared" si="6"/>
        <v/>
      </c>
      <c r="O105" s="48"/>
      <c r="P105" s="48"/>
      <c r="Q105" s="48"/>
      <c r="R105" s="48"/>
    </row>
    <row r="106" spans="1:18" s="49" customFormat="1" ht="11.25" customHeight="1" x14ac:dyDescent="0.25">
      <c r="A106" s="75">
        <f t="shared" si="11"/>
        <v>45932</v>
      </c>
      <c r="B106" s="50"/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7">
        <f t="shared" si="7"/>
        <v>0</v>
      </c>
      <c r="J106" s="57">
        <f t="shared" si="8"/>
        <v>0</v>
      </c>
      <c r="K106" s="57">
        <f t="shared" si="9"/>
        <v>0</v>
      </c>
      <c r="L106" s="57">
        <f t="shared" si="10"/>
        <v>0</v>
      </c>
      <c r="M106" s="85"/>
      <c r="N106" s="88" t="str">
        <f t="shared" si="6"/>
        <v/>
      </c>
      <c r="O106" s="48"/>
      <c r="P106" s="48"/>
      <c r="Q106" s="48"/>
      <c r="R106" s="48"/>
    </row>
    <row r="107" spans="1:18" s="49" customFormat="1" ht="11.25" customHeight="1" x14ac:dyDescent="0.25">
      <c r="A107" s="75">
        <f t="shared" si="11"/>
        <v>45933</v>
      </c>
      <c r="B107" s="50"/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7">
        <f t="shared" si="7"/>
        <v>0</v>
      </c>
      <c r="J107" s="57">
        <f t="shared" si="8"/>
        <v>0</v>
      </c>
      <c r="K107" s="57">
        <f t="shared" si="9"/>
        <v>0</v>
      </c>
      <c r="L107" s="57">
        <f t="shared" si="10"/>
        <v>0</v>
      </c>
      <c r="M107" s="85"/>
      <c r="N107" s="88" t="str">
        <f t="shared" si="6"/>
        <v/>
      </c>
      <c r="O107" s="48"/>
      <c r="P107" s="48"/>
      <c r="Q107" s="48"/>
      <c r="R107" s="48"/>
    </row>
    <row r="108" spans="1:18" s="49" customFormat="1" ht="11.25" customHeight="1" x14ac:dyDescent="0.25">
      <c r="A108" s="75">
        <f t="shared" si="11"/>
        <v>45934</v>
      </c>
      <c r="B108" s="50"/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7">
        <f t="shared" si="7"/>
        <v>0</v>
      </c>
      <c r="J108" s="57">
        <f t="shared" si="8"/>
        <v>0</v>
      </c>
      <c r="K108" s="57">
        <f t="shared" si="9"/>
        <v>0</v>
      </c>
      <c r="L108" s="57">
        <f t="shared" si="10"/>
        <v>0</v>
      </c>
      <c r="M108" s="85"/>
      <c r="N108" s="88"/>
      <c r="O108" s="48"/>
      <c r="P108" s="48"/>
      <c r="Q108" s="48"/>
      <c r="R108" s="48"/>
    </row>
    <row r="109" spans="1:18" s="49" customFormat="1" ht="11.25" customHeight="1" x14ac:dyDescent="0.25">
      <c r="A109" s="75">
        <f t="shared" si="11"/>
        <v>45935</v>
      </c>
      <c r="B109" s="50"/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7">
        <f t="shared" si="7"/>
        <v>0</v>
      </c>
      <c r="J109" s="57">
        <f t="shared" si="8"/>
        <v>0</v>
      </c>
      <c r="K109" s="57">
        <f t="shared" si="9"/>
        <v>0</v>
      </c>
      <c r="L109" s="57">
        <f t="shared" si="10"/>
        <v>0</v>
      </c>
      <c r="M109" s="85"/>
      <c r="N109" s="88"/>
      <c r="O109" s="48"/>
      <c r="P109" s="48"/>
      <c r="Q109" s="48"/>
      <c r="R109" s="48"/>
    </row>
    <row r="110" spans="1:18" s="49" customFormat="1" ht="11.25" customHeight="1" x14ac:dyDescent="0.25">
      <c r="A110" s="75">
        <f t="shared" si="11"/>
        <v>45936</v>
      </c>
      <c r="B110" s="50"/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7">
        <f t="shared" si="7"/>
        <v>0</v>
      </c>
      <c r="J110" s="57">
        <f t="shared" si="8"/>
        <v>0</v>
      </c>
      <c r="K110" s="57">
        <f t="shared" si="9"/>
        <v>0</v>
      </c>
      <c r="L110" s="57">
        <f t="shared" si="10"/>
        <v>0</v>
      </c>
      <c r="M110" s="85"/>
      <c r="N110" s="88" t="str">
        <f t="shared" si="6"/>
        <v/>
      </c>
      <c r="O110" s="48"/>
      <c r="P110" s="48"/>
      <c r="Q110" s="48"/>
      <c r="R110" s="48"/>
    </row>
    <row r="111" spans="1:18" s="49" customFormat="1" ht="11.25" customHeight="1" x14ac:dyDescent="0.25">
      <c r="A111" s="75">
        <f t="shared" si="11"/>
        <v>45937</v>
      </c>
      <c r="B111" s="50"/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7">
        <f t="shared" si="7"/>
        <v>0</v>
      </c>
      <c r="J111" s="57">
        <f t="shared" si="8"/>
        <v>0</v>
      </c>
      <c r="K111" s="57">
        <f t="shared" si="9"/>
        <v>0</v>
      </c>
      <c r="L111" s="57">
        <f t="shared" si="10"/>
        <v>0</v>
      </c>
      <c r="M111" s="85"/>
      <c r="N111" s="88" t="str">
        <f t="shared" si="6"/>
        <v/>
      </c>
      <c r="O111" s="48"/>
      <c r="P111" s="48"/>
      <c r="Q111" s="48"/>
      <c r="R111" s="48"/>
    </row>
    <row r="112" spans="1:18" s="49" customFormat="1" ht="11.25" customHeight="1" x14ac:dyDescent="0.25">
      <c r="A112" s="75">
        <f t="shared" si="11"/>
        <v>45938</v>
      </c>
      <c r="B112" s="50"/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7">
        <f t="shared" si="7"/>
        <v>0</v>
      </c>
      <c r="J112" s="57">
        <f t="shared" si="8"/>
        <v>0</v>
      </c>
      <c r="K112" s="57">
        <f t="shared" si="9"/>
        <v>0</v>
      </c>
      <c r="L112" s="57">
        <f t="shared" si="10"/>
        <v>0</v>
      </c>
      <c r="M112" s="85"/>
      <c r="N112" s="88" t="str">
        <f t="shared" si="6"/>
        <v/>
      </c>
      <c r="O112" s="48"/>
      <c r="P112" s="48"/>
      <c r="Q112" s="48"/>
      <c r="R112" s="48"/>
    </row>
    <row r="113" spans="1:18" s="49" customFormat="1" ht="11.25" customHeight="1" x14ac:dyDescent="0.25">
      <c r="A113" s="75">
        <f t="shared" si="11"/>
        <v>45939</v>
      </c>
      <c r="B113" s="50"/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7">
        <f t="shared" si="7"/>
        <v>0</v>
      </c>
      <c r="J113" s="57">
        <f t="shared" si="8"/>
        <v>0</v>
      </c>
      <c r="K113" s="57">
        <f t="shared" si="9"/>
        <v>0</v>
      </c>
      <c r="L113" s="57">
        <f t="shared" si="10"/>
        <v>0</v>
      </c>
      <c r="M113" s="85"/>
      <c r="N113" s="88" t="str">
        <f t="shared" si="6"/>
        <v/>
      </c>
      <c r="O113" s="48"/>
      <c r="P113" s="48"/>
      <c r="Q113" s="48"/>
      <c r="R113" s="48"/>
    </row>
    <row r="114" spans="1:18" s="49" customFormat="1" ht="11.25" customHeight="1" x14ac:dyDescent="0.25">
      <c r="A114" s="75">
        <f t="shared" si="11"/>
        <v>45940</v>
      </c>
      <c r="B114" s="50"/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7">
        <f t="shared" si="7"/>
        <v>0</v>
      </c>
      <c r="J114" s="57">
        <f t="shared" si="8"/>
        <v>0</v>
      </c>
      <c r="K114" s="57">
        <f t="shared" si="9"/>
        <v>0</v>
      </c>
      <c r="L114" s="57">
        <f t="shared" si="10"/>
        <v>0</v>
      </c>
      <c r="M114" s="85"/>
      <c r="N114" s="88" t="str">
        <f t="shared" si="6"/>
        <v/>
      </c>
      <c r="O114" s="48"/>
      <c r="P114" s="48"/>
      <c r="Q114" s="48"/>
      <c r="R114" s="48"/>
    </row>
    <row r="115" spans="1:18" s="49" customFormat="1" ht="11.25" customHeight="1" x14ac:dyDescent="0.25">
      <c r="A115" s="75">
        <f t="shared" si="11"/>
        <v>45941</v>
      </c>
      <c r="B115" s="50"/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7">
        <f t="shared" si="7"/>
        <v>0</v>
      </c>
      <c r="J115" s="57">
        <f t="shared" si="8"/>
        <v>0</v>
      </c>
      <c r="K115" s="57">
        <f t="shared" si="9"/>
        <v>0</v>
      </c>
      <c r="L115" s="57">
        <f t="shared" si="10"/>
        <v>0</v>
      </c>
      <c r="M115" s="85"/>
      <c r="N115" s="88"/>
      <c r="O115" s="48"/>
      <c r="P115" s="48"/>
      <c r="Q115" s="48"/>
      <c r="R115" s="48"/>
    </row>
    <row r="116" spans="1:18" s="49" customFormat="1" ht="11.25" customHeight="1" x14ac:dyDescent="0.25">
      <c r="A116" s="75">
        <f t="shared" si="11"/>
        <v>45942</v>
      </c>
      <c r="B116" s="50"/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7">
        <f t="shared" si="7"/>
        <v>0</v>
      </c>
      <c r="J116" s="57">
        <f t="shared" si="8"/>
        <v>0</v>
      </c>
      <c r="K116" s="57">
        <f t="shared" si="9"/>
        <v>0</v>
      </c>
      <c r="L116" s="57">
        <f t="shared" si="10"/>
        <v>0</v>
      </c>
      <c r="M116" s="85"/>
      <c r="N116" s="88"/>
      <c r="O116" s="48"/>
      <c r="P116" s="48"/>
      <c r="Q116" s="48"/>
      <c r="R116" s="48"/>
    </row>
    <row r="117" spans="1:18" s="49" customFormat="1" ht="11.25" customHeight="1" x14ac:dyDescent="0.25">
      <c r="A117" s="75">
        <f t="shared" si="11"/>
        <v>45943</v>
      </c>
      <c r="B117" s="50"/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7">
        <f t="shared" si="7"/>
        <v>0</v>
      </c>
      <c r="J117" s="57">
        <f t="shared" si="8"/>
        <v>0</v>
      </c>
      <c r="K117" s="57">
        <f t="shared" si="9"/>
        <v>0</v>
      </c>
      <c r="L117" s="57">
        <f t="shared" si="10"/>
        <v>0</v>
      </c>
      <c r="M117" s="85"/>
      <c r="N117" s="88" t="str">
        <f t="shared" si="6"/>
        <v/>
      </c>
      <c r="O117" s="48"/>
      <c r="P117" s="48"/>
      <c r="Q117" s="48"/>
      <c r="R117" s="48"/>
    </row>
    <row r="118" spans="1:18" s="49" customFormat="1" ht="11.25" customHeight="1" x14ac:dyDescent="0.25">
      <c r="A118" s="75">
        <f t="shared" si="11"/>
        <v>45944</v>
      </c>
      <c r="B118" s="50"/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7">
        <f t="shared" si="7"/>
        <v>0</v>
      </c>
      <c r="J118" s="57">
        <f t="shared" si="8"/>
        <v>0</v>
      </c>
      <c r="K118" s="57">
        <f t="shared" si="9"/>
        <v>0</v>
      </c>
      <c r="L118" s="57">
        <f t="shared" si="10"/>
        <v>0</v>
      </c>
      <c r="M118" s="85"/>
      <c r="N118" s="88" t="str">
        <f t="shared" si="6"/>
        <v/>
      </c>
      <c r="O118" s="48"/>
      <c r="P118" s="48"/>
      <c r="Q118" s="48"/>
      <c r="R118" s="48"/>
    </row>
    <row r="119" spans="1:18" s="49" customFormat="1" ht="11.25" customHeight="1" x14ac:dyDescent="0.25">
      <c r="A119" s="75">
        <f t="shared" si="11"/>
        <v>45945</v>
      </c>
      <c r="B119" s="50"/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7">
        <f t="shared" si="7"/>
        <v>0</v>
      </c>
      <c r="J119" s="57">
        <f t="shared" si="8"/>
        <v>0</v>
      </c>
      <c r="K119" s="57">
        <f t="shared" si="9"/>
        <v>0</v>
      </c>
      <c r="L119" s="57">
        <f t="shared" si="10"/>
        <v>0</v>
      </c>
      <c r="M119" s="85"/>
      <c r="N119" s="88" t="str">
        <f t="shared" si="6"/>
        <v/>
      </c>
      <c r="O119" s="48"/>
      <c r="P119" s="48"/>
      <c r="Q119" s="48"/>
      <c r="R119" s="48"/>
    </row>
    <row r="120" spans="1:18" s="49" customFormat="1" ht="11.25" customHeight="1" x14ac:dyDescent="0.25">
      <c r="A120" s="75">
        <f t="shared" si="11"/>
        <v>45946</v>
      </c>
      <c r="B120" s="50"/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7">
        <f t="shared" si="7"/>
        <v>0</v>
      </c>
      <c r="J120" s="57">
        <f t="shared" si="8"/>
        <v>0</v>
      </c>
      <c r="K120" s="57">
        <f t="shared" si="9"/>
        <v>0</v>
      </c>
      <c r="L120" s="57">
        <f t="shared" si="10"/>
        <v>0</v>
      </c>
      <c r="M120" s="85"/>
      <c r="N120" s="88" t="str">
        <f t="shared" si="6"/>
        <v/>
      </c>
      <c r="O120" s="48"/>
      <c r="P120" s="48"/>
      <c r="Q120" s="48"/>
      <c r="R120" s="48"/>
    </row>
    <row r="121" spans="1:18" s="49" customFormat="1" ht="11.25" customHeight="1" x14ac:dyDescent="0.25">
      <c r="A121" s="75">
        <f t="shared" si="11"/>
        <v>45947</v>
      </c>
      <c r="B121" s="50"/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7">
        <f t="shared" si="7"/>
        <v>0</v>
      </c>
      <c r="J121" s="57">
        <f t="shared" si="8"/>
        <v>0</v>
      </c>
      <c r="K121" s="57">
        <f t="shared" si="9"/>
        <v>0</v>
      </c>
      <c r="L121" s="57">
        <f t="shared" si="10"/>
        <v>0</v>
      </c>
      <c r="M121" s="85"/>
      <c r="N121" s="88" t="str">
        <f t="shared" si="6"/>
        <v/>
      </c>
      <c r="O121" s="48"/>
      <c r="P121" s="48"/>
      <c r="Q121" s="48"/>
      <c r="R121" s="48"/>
    </row>
    <row r="122" spans="1:18" s="49" customFormat="1" ht="11.25" customHeight="1" x14ac:dyDescent="0.25">
      <c r="A122" s="75">
        <f t="shared" si="11"/>
        <v>45948</v>
      </c>
      <c r="B122" s="50"/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7">
        <f t="shared" si="7"/>
        <v>0</v>
      </c>
      <c r="J122" s="57">
        <f t="shared" si="8"/>
        <v>0</v>
      </c>
      <c r="K122" s="57">
        <f t="shared" si="9"/>
        <v>0</v>
      </c>
      <c r="L122" s="57">
        <f t="shared" si="10"/>
        <v>0</v>
      </c>
      <c r="M122" s="85"/>
      <c r="N122" s="88"/>
      <c r="O122" s="48"/>
      <c r="P122" s="48"/>
      <c r="Q122" s="48"/>
      <c r="R122" s="48"/>
    </row>
    <row r="123" spans="1:18" s="49" customFormat="1" ht="11.25" customHeight="1" x14ac:dyDescent="0.25">
      <c r="A123" s="75">
        <f t="shared" si="11"/>
        <v>45949</v>
      </c>
      <c r="B123" s="50"/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7">
        <f t="shared" si="7"/>
        <v>0</v>
      </c>
      <c r="J123" s="57">
        <f t="shared" si="8"/>
        <v>0</v>
      </c>
      <c r="K123" s="57">
        <f t="shared" si="9"/>
        <v>0</v>
      </c>
      <c r="L123" s="57">
        <f t="shared" si="10"/>
        <v>0</v>
      </c>
      <c r="M123" s="85"/>
      <c r="N123" s="88"/>
      <c r="O123" s="48"/>
      <c r="P123" s="48"/>
      <c r="Q123" s="48"/>
      <c r="R123" s="48"/>
    </row>
    <row r="124" spans="1:18" s="49" customFormat="1" ht="11.25" customHeight="1" x14ac:dyDescent="0.25">
      <c r="A124" s="75">
        <f t="shared" si="11"/>
        <v>45950</v>
      </c>
      <c r="B124" s="50"/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7">
        <f t="shared" si="7"/>
        <v>0</v>
      </c>
      <c r="J124" s="57">
        <f t="shared" si="8"/>
        <v>0</v>
      </c>
      <c r="K124" s="57">
        <f t="shared" si="9"/>
        <v>0</v>
      </c>
      <c r="L124" s="57">
        <f t="shared" si="10"/>
        <v>0</v>
      </c>
      <c r="M124" s="85"/>
      <c r="N124" s="88" t="str">
        <f t="shared" si="6"/>
        <v/>
      </c>
      <c r="O124" s="48"/>
      <c r="P124" s="48"/>
      <c r="Q124" s="48"/>
      <c r="R124" s="48"/>
    </row>
    <row r="125" spans="1:18" s="49" customFormat="1" ht="11.25" customHeight="1" x14ac:dyDescent="0.25">
      <c r="A125" s="75">
        <f t="shared" si="11"/>
        <v>45951</v>
      </c>
      <c r="B125" s="50"/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7">
        <f t="shared" si="7"/>
        <v>0</v>
      </c>
      <c r="J125" s="57">
        <f t="shared" si="8"/>
        <v>0</v>
      </c>
      <c r="K125" s="57">
        <f t="shared" si="9"/>
        <v>0</v>
      </c>
      <c r="L125" s="57">
        <f t="shared" si="10"/>
        <v>0</v>
      </c>
      <c r="M125" s="85"/>
      <c r="N125" s="88" t="str">
        <f t="shared" si="6"/>
        <v/>
      </c>
      <c r="O125" s="48"/>
      <c r="P125" s="48"/>
      <c r="Q125" s="48"/>
      <c r="R125" s="48"/>
    </row>
    <row r="126" spans="1:18" s="49" customFormat="1" ht="11.25" customHeight="1" x14ac:dyDescent="0.25">
      <c r="A126" s="75">
        <f t="shared" si="11"/>
        <v>45952</v>
      </c>
      <c r="B126" s="50"/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7">
        <f t="shared" si="7"/>
        <v>0</v>
      </c>
      <c r="J126" s="57">
        <f t="shared" si="8"/>
        <v>0</v>
      </c>
      <c r="K126" s="57">
        <f t="shared" si="9"/>
        <v>0</v>
      </c>
      <c r="L126" s="57">
        <f t="shared" si="10"/>
        <v>0</v>
      </c>
      <c r="M126" s="85"/>
      <c r="N126" s="88" t="str">
        <f t="shared" si="6"/>
        <v/>
      </c>
      <c r="O126" s="48"/>
      <c r="P126" s="48"/>
      <c r="Q126" s="48"/>
      <c r="R126" s="48"/>
    </row>
    <row r="127" spans="1:18" s="49" customFormat="1" ht="11.25" customHeight="1" x14ac:dyDescent="0.25">
      <c r="A127" s="75">
        <f t="shared" si="11"/>
        <v>45953</v>
      </c>
      <c r="B127" s="50"/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7">
        <f t="shared" si="7"/>
        <v>0</v>
      </c>
      <c r="J127" s="57">
        <f t="shared" si="8"/>
        <v>0</v>
      </c>
      <c r="K127" s="57">
        <f t="shared" si="9"/>
        <v>0</v>
      </c>
      <c r="L127" s="57">
        <f t="shared" si="10"/>
        <v>0</v>
      </c>
      <c r="M127" s="85"/>
      <c r="N127" s="88" t="str">
        <f t="shared" si="6"/>
        <v/>
      </c>
      <c r="O127" s="48"/>
      <c r="P127" s="48"/>
      <c r="Q127" s="48"/>
      <c r="R127" s="48"/>
    </row>
    <row r="128" spans="1:18" s="49" customFormat="1" ht="11.25" customHeight="1" x14ac:dyDescent="0.25">
      <c r="A128" s="75">
        <f t="shared" si="11"/>
        <v>45954</v>
      </c>
      <c r="B128" s="50"/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7">
        <f t="shared" si="7"/>
        <v>0</v>
      </c>
      <c r="J128" s="57">
        <f t="shared" si="8"/>
        <v>0</v>
      </c>
      <c r="K128" s="57">
        <f t="shared" si="9"/>
        <v>0</v>
      </c>
      <c r="L128" s="57">
        <f t="shared" si="10"/>
        <v>0</v>
      </c>
      <c r="M128" s="85"/>
      <c r="N128" s="88" t="str">
        <f t="shared" si="6"/>
        <v/>
      </c>
      <c r="O128" s="48"/>
      <c r="P128" s="48"/>
      <c r="Q128" s="48"/>
      <c r="R128" s="48"/>
    </row>
    <row r="129" spans="1:18" s="49" customFormat="1" ht="11.25" customHeight="1" x14ac:dyDescent="0.25">
      <c r="A129" s="75">
        <f t="shared" si="11"/>
        <v>45955</v>
      </c>
      <c r="B129" s="50"/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7">
        <f t="shared" si="7"/>
        <v>0</v>
      </c>
      <c r="J129" s="57">
        <f t="shared" si="8"/>
        <v>0</v>
      </c>
      <c r="K129" s="57">
        <f t="shared" si="9"/>
        <v>0</v>
      </c>
      <c r="L129" s="57">
        <f t="shared" si="10"/>
        <v>0</v>
      </c>
      <c r="M129" s="85"/>
      <c r="N129" s="88"/>
      <c r="O129" s="48"/>
      <c r="P129" s="48"/>
      <c r="Q129" s="48"/>
      <c r="R129" s="48"/>
    </row>
    <row r="130" spans="1:18" s="49" customFormat="1" ht="11.25" customHeight="1" x14ac:dyDescent="0.25">
      <c r="A130" s="75">
        <f t="shared" si="11"/>
        <v>45956</v>
      </c>
      <c r="B130" s="50"/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7">
        <f t="shared" si="7"/>
        <v>0</v>
      </c>
      <c r="J130" s="57">
        <f t="shared" si="8"/>
        <v>0</v>
      </c>
      <c r="K130" s="57">
        <f t="shared" si="9"/>
        <v>0</v>
      </c>
      <c r="L130" s="57">
        <f t="shared" si="10"/>
        <v>0</v>
      </c>
      <c r="M130" s="85"/>
      <c r="N130" s="88"/>
      <c r="O130" s="48"/>
      <c r="P130" s="48"/>
      <c r="Q130" s="48"/>
      <c r="R130" s="48"/>
    </row>
    <row r="131" spans="1:18" s="49" customFormat="1" ht="11.25" customHeight="1" x14ac:dyDescent="0.25">
      <c r="A131" s="75">
        <f t="shared" si="11"/>
        <v>45957</v>
      </c>
      <c r="B131" s="50"/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7">
        <f t="shared" si="7"/>
        <v>0</v>
      </c>
      <c r="J131" s="57">
        <f t="shared" si="8"/>
        <v>0</v>
      </c>
      <c r="K131" s="57">
        <f t="shared" si="9"/>
        <v>0</v>
      </c>
      <c r="L131" s="57">
        <f t="shared" si="10"/>
        <v>0</v>
      </c>
      <c r="M131" s="85"/>
      <c r="N131" s="88" t="str">
        <f t="shared" si="6"/>
        <v/>
      </c>
      <c r="O131" s="48"/>
      <c r="P131" s="48"/>
      <c r="Q131" s="48"/>
      <c r="R131" s="48"/>
    </row>
    <row r="132" spans="1:18" s="49" customFormat="1" ht="11.25" customHeight="1" x14ac:dyDescent="0.25">
      <c r="A132" s="75">
        <f t="shared" si="11"/>
        <v>45958</v>
      </c>
      <c r="B132" s="50"/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7">
        <f t="shared" si="7"/>
        <v>0</v>
      </c>
      <c r="J132" s="57">
        <f t="shared" si="8"/>
        <v>0</v>
      </c>
      <c r="K132" s="57">
        <f t="shared" si="9"/>
        <v>0</v>
      </c>
      <c r="L132" s="57">
        <f t="shared" si="10"/>
        <v>0</v>
      </c>
      <c r="M132" s="85"/>
      <c r="N132" s="88" t="str">
        <f t="shared" si="6"/>
        <v/>
      </c>
      <c r="O132" s="48"/>
      <c r="P132" s="48"/>
      <c r="Q132" s="48"/>
      <c r="R132" s="48"/>
    </row>
    <row r="133" spans="1:18" s="49" customFormat="1" ht="11.25" customHeight="1" x14ac:dyDescent="0.25">
      <c r="A133" s="75">
        <f t="shared" si="11"/>
        <v>45959</v>
      </c>
      <c r="B133" s="50"/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7">
        <f t="shared" si="7"/>
        <v>0</v>
      </c>
      <c r="J133" s="57">
        <f t="shared" si="8"/>
        <v>0</v>
      </c>
      <c r="K133" s="57">
        <f t="shared" si="9"/>
        <v>0</v>
      </c>
      <c r="L133" s="57">
        <f t="shared" si="10"/>
        <v>0</v>
      </c>
      <c r="M133" s="85"/>
      <c r="N133" s="88" t="str">
        <f t="shared" si="6"/>
        <v/>
      </c>
      <c r="O133" s="48"/>
      <c r="P133" s="48"/>
      <c r="Q133" s="48"/>
      <c r="R133" s="48"/>
    </row>
    <row r="134" spans="1:18" s="49" customFormat="1" ht="11.25" customHeight="1" x14ac:dyDescent="0.25">
      <c r="A134" s="75">
        <f t="shared" si="11"/>
        <v>45960</v>
      </c>
      <c r="B134" s="50"/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7">
        <f t="shared" si="7"/>
        <v>0</v>
      </c>
      <c r="J134" s="57">
        <f t="shared" si="8"/>
        <v>0</v>
      </c>
      <c r="K134" s="57">
        <f t="shared" si="9"/>
        <v>0</v>
      </c>
      <c r="L134" s="57">
        <f t="shared" si="10"/>
        <v>0</v>
      </c>
      <c r="M134" s="85"/>
      <c r="N134" s="88" t="str">
        <f t="shared" si="6"/>
        <v/>
      </c>
      <c r="O134" s="48"/>
      <c r="P134" s="48"/>
      <c r="Q134" s="48"/>
      <c r="R134" s="48"/>
    </row>
    <row r="135" spans="1:18" s="49" customFormat="1" ht="11.25" customHeight="1" x14ac:dyDescent="0.25">
      <c r="A135" s="75">
        <f t="shared" si="11"/>
        <v>45961</v>
      </c>
      <c r="B135" s="50"/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7">
        <f t="shared" si="7"/>
        <v>0</v>
      </c>
      <c r="J135" s="57">
        <f t="shared" si="8"/>
        <v>0</v>
      </c>
      <c r="K135" s="57">
        <f t="shared" si="9"/>
        <v>0</v>
      </c>
      <c r="L135" s="57">
        <f t="shared" si="10"/>
        <v>0</v>
      </c>
      <c r="M135" s="85"/>
      <c r="N135" s="88" t="str">
        <f t="shared" si="6"/>
        <v/>
      </c>
      <c r="O135" s="48"/>
      <c r="P135" s="48"/>
      <c r="Q135" s="48"/>
      <c r="R135" s="48"/>
    </row>
    <row r="136" spans="1:18" s="49" customFormat="1" ht="11.25" customHeight="1" x14ac:dyDescent="0.25">
      <c r="A136" s="75">
        <f t="shared" si="11"/>
        <v>45962</v>
      </c>
      <c r="B136" s="50"/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7">
        <f t="shared" si="7"/>
        <v>0</v>
      </c>
      <c r="J136" s="57">
        <f t="shared" si="8"/>
        <v>0</v>
      </c>
      <c r="K136" s="57">
        <f t="shared" si="9"/>
        <v>0</v>
      </c>
      <c r="L136" s="57">
        <f t="shared" si="10"/>
        <v>0</v>
      </c>
      <c r="M136" s="85"/>
      <c r="N136" s="88"/>
      <c r="O136" s="48"/>
      <c r="P136" s="48"/>
      <c r="Q136" s="48"/>
      <c r="R136" s="48"/>
    </row>
    <row r="137" spans="1:18" s="49" customFormat="1" ht="11.25" customHeight="1" x14ac:dyDescent="0.25">
      <c r="A137" s="75">
        <f t="shared" si="11"/>
        <v>45963</v>
      </c>
      <c r="B137" s="50"/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7">
        <f t="shared" si="7"/>
        <v>0</v>
      </c>
      <c r="J137" s="57">
        <f t="shared" si="8"/>
        <v>0</v>
      </c>
      <c r="K137" s="57">
        <f t="shared" si="9"/>
        <v>0</v>
      </c>
      <c r="L137" s="57">
        <f t="shared" si="10"/>
        <v>0</v>
      </c>
      <c r="M137" s="85"/>
      <c r="N137" s="88"/>
      <c r="O137" s="48"/>
      <c r="P137" s="48"/>
      <c r="Q137" s="48"/>
      <c r="R137" s="48"/>
    </row>
    <row r="138" spans="1:18" s="49" customFormat="1" ht="11.25" customHeight="1" x14ac:dyDescent="0.25">
      <c r="A138" s="75">
        <f t="shared" si="11"/>
        <v>45964</v>
      </c>
      <c r="B138" s="50"/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7">
        <f t="shared" si="7"/>
        <v>0</v>
      </c>
      <c r="J138" s="57">
        <f t="shared" si="8"/>
        <v>0</v>
      </c>
      <c r="K138" s="57">
        <f t="shared" si="9"/>
        <v>0</v>
      </c>
      <c r="L138" s="57">
        <f t="shared" si="10"/>
        <v>0</v>
      </c>
      <c r="M138" s="85"/>
      <c r="N138" s="88" t="str">
        <f t="shared" si="6"/>
        <v/>
      </c>
      <c r="O138" s="48"/>
      <c r="P138" s="48"/>
      <c r="Q138" s="48"/>
      <c r="R138" s="48"/>
    </row>
    <row r="139" spans="1:18" s="49" customFormat="1" ht="11.25" customHeight="1" x14ac:dyDescent="0.25">
      <c r="A139" s="75">
        <f t="shared" si="11"/>
        <v>45965</v>
      </c>
      <c r="B139" s="50"/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7">
        <f t="shared" si="7"/>
        <v>0</v>
      </c>
      <c r="J139" s="57">
        <f t="shared" si="8"/>
        <v>0</v>
      </c>
      <c r="K139" s="57">
        <f t="shared" si="9"/>
        <v>0</v>
      </c>
      <c r="L139" s="57">
        <f t="shared" si="10"/>
        <v>0</v>
      </c>
      <c r="M139" s="85"/>
      <c r="N139" s="88" t="str">
        <f t="shared" si="6"/>
        <v/>
      </c>
      <c r="O139" s="48"/>
      <c r="P139" s="48"/>
      <c r="Q139" s="48"/>
      <c r="R139" s="48"/>
    </row>
    <row r="140" spans="1:18" s="49" customFormat="1" ht="11.25" customHeight="1" x14ac:dyDescent="0.25">
      <c r="A140" s="75">
        <f t="shared" si="11"/>
        <v>45966</v>
      </c>
      <c r="B140" s="50"/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7">
        <f t="shared" si="7"/>
        <v>0</v>
      </c>
      <c r="J140" s="57">
        <f t="shared" si="8"/>
        <v>0</v>
      </c>
      <c r="K140" s="57">
        <f t="shared" si="9"/>
        <v>0</v>
      </c>
      <c r="L140" s="57">
        <f t="shared" si="10"/>
        <v>0</v>
      </c>
      <c r="M140" s="85"/>
      <c r="N140" s="88" t="str">
        <f t="shared" si="6"/>
        <v/>
      </c>
      <c r="O140" s="48"/>
      <c r="P140" s="48"/>
      <c r="Q140" s="48"/>
      <c r="R140" s="48"/>
    </row>
    <row r="141" spans="1:18" s="49" customFormat="1" ht="11.25" customHeight="1" x14ac:dyDescent="0.25">
      <c r="A141" s="75">
        <f t="shared" si="11"/>
        <v>45967</v>
      </c>
      <c r="B141" s="50"/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7">
        <f t="shared" si="7"/>
        <v>0</v>
      </c>
      <c r="J141" s="57">
        <f t="shared" si="8"/>
        <v>0</v>
      </c>
      <c r="K141" s="57">
        <f t="shared" si="9"/>
        <v>0</v>
      </c>
      <c r="L141" s="57">
        <f t="shared" si="10"/>
        <v>0</v>
      </c>
      <c r="M141" s="85"/>
      <c r="N141" s="88" t="str">
        <f t="shared" ref="N141:N204" si="12">IF(AND(I141&lt;0,ISBLANK(M141)),"CODE NEEDED", "")</f>
        <v/>
      </c>
      <c r="O141" s="48"/>
      <c r="P141" s="48"/>
      <c r="Q141" s="48"/>
      <c r="R141" s="48"/>
    </row>
    <row r="142" spans="1:18" s="49" customFormat="1" ht="11.25" customHeight="1" x14ac:dyDescent="0.25">
      <c r="A142" s="75">
        <f t="shared" si="11"/>
        <v>45968</v>
      </c>
      <c r="B142" s="50"/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7">
        <f t="shared" ref="I142:I205" si="13">+I141+C142-D142-E142-F142-G142-H142</f>
        <v>0</v>
      </c>
      <c r="J142" s="57">
        <f t="shared" ref="J142:J205" si="14">+I142*$A$9*1/365</f>
        <v>0</v>
      </c>
      <c r="K142" s="57">
        <f t="shared" ref="K142:K205" si="15">IF(I142&gt;0, J142, 0)</f>
        <v>0</v>
      </c>
      <c r="L142" s="57">
        <f t="shared" ref="L142:L205" si="16">IF(J142&lt;0, J142, 0)</f>
        <v>0</v>
      </c>
      <c r="M142" s="85"/>
      <c r="N142" s="88" t="str">
        <f t="shared" si="12"/>
        <v/>
      </c>
      <c r="O142" s="48"/>
      <c r="P142" s="48"/>
      <c r="Q142" s="48"/>
      <c r="R142" s="48"/>
    </row>
    <row r="143" spans="1:18" s="49" customFormat="1" ht="11.25" customHeight="1" x14ac:dyDescent="0.25">
      <c r="A143" s="75">
        <f t="shared" ref="A143:A206" si="17">+A142+1</f>
        <v>45969</v>
      </c>
      <c r="B143" s="50"/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7">
        <f t="shared" si="13"/>
        <v>0</v>
      </c>
      <c r="J143" s="57">
        <f t="shared" si="14"/>
        <v>0</v>
      </c>
      <c r="K143" s="57">
        <f t="shared" si="15"/>
        <v>0</v>
      </c>
      <c r="L143" s="57">
        <f t="shared" si="16"/>
        <v>0</v>
      </c>
      <c r="M143" s="85"/>
      <c r="N143" s="88"/>
      <c r="O143" s="48"/>
      <c r="P143" s="48"/>
      <c r="Q143" s="48"/>
      <c r="R143" s="48"/>
    </row>
    <row r="144" spans="1:18" s="49" customFormat="1" ht="11.25" customHeight="1" x14ac:dyDescent="0.25">
      <c r="A144" s="75">
        <f t="shared" si="17"/>
        <v>45970</v>
      </c>
      <c r="B144" s="50"/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7">
        <f t="shared" si="13"/>
        <v>0</v>
      </c>
      <c r="J144" s="57">
        <f t="shared" si="14"/>
        <v>0</v>
      </c>
      <c r="K144" s="57">
        <f t="shared" si="15"/>
        <v>0</v>
      </c>
      <c r="L144" s="57">
        <f t="shared" si="16"/>
        <v>0</v>
      </c>
      <c r="M144" s="85"/>
      <c r="N144" s="88"/>
      <c r="O144" s="48"/>
      <c r="P144" s="48"/>
      <c r="Q144" s="48"/>
      <c r="R144" s="48"/>
    </row>
    <row r="145" spans="1:18" s="49" customFormat="1" ht="11.25" customHeight="1" x14ac:dyDescent="0.25">
      <c r="A145" s="75">
        <f t="shared" si="17"/>
        <v>45971</v>
      </c>
      <c r="B145" s="50"/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7">
        <f t="shared" si="13"/>
        <v>0</v>
      </c>
      <c r="J145" s="57">
        <f t="shared" si="14"/>
        <v>0</v>
      </c>
      <c r="K145" s="57">
        <f t="shared" si="15"/>
        <v>0</v>
      </c>
      <c r="L145" s="57">
        <f t="shared" si="16"/>
        <v>0</v>
      </c>
      <c r="M145" s="85"/>
      <c r="N145" s="88" t="str">
        <f t="shared" si="12"/>
        <v/>
      </c>
      <c r="O145" s="48"/>
      <c r="P145" s="48"/>
      <c r="Q145" s="48"/>
      <c r="R145" s="48"/>
    </row>
    <row r="146" spans="1:18" s="49" customFormat="1" ht="11.25" customHeight="1" x14ac:dyDescent="0.25">
      <c r="A146" s="75">
        <f t="shared" si="17"/>
        <v>45972</v>
      </c>
      <c r="B146" s="50"/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7">
        <f t="shared" si="13"/>
        <v>0</v>
      </c>
      <c r="J146" s="57">
        <f t="shared" si="14"/>
        <v>0</v>
      </c>
      <c r="K146" s="57">
        <f t="shared" si="15"/>
        <v>0</v>
      </c>
      <c r="L146" s="57">
        <f t="shared" si="16"/>
        <v>0</v>
      </c>
      <c r="M146" s="85"/>
      <c r="N146" s="88"/>
      <c r="O146" s="48"/>
      <c r="P146" s="48"/>
      <c r="Q146" s="48"/>
      <c r="R146" s="48"/>
    </row>
    <row r="147" spans="1:18" s="49" customFormat="1" ht="11.25" customHeight="1" x14ac:dyDescent="0.25">
      <c r="A147" s="75">
        <f t="shared" si="17"/>
        <v>45973</v>
      </c>
      <c r="B147" s="50"/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7">
        <f t="shared" si="13"/>
        <v>0</v>
      </c>
      <c r="J147" s="57">
        <f t="shared" si="14"/>
        <v>0</v>
      </c>
      <c r="K147" s="57">
        <f t="shared" si="15"/>
        <v>0</v>
      </c>
      <c r="L147" s="57">
        <f t="shared" si="16"/>
        <v>0</v>
      </c>
      <c r="M147" s="85"/>
      <c r="N147" s="88" t="str">
        <f t="shared" si="12"/>
        <v/>
      </c>
      <c r="O147" s="48"/>
      <c r="P147" s="48"/>
      <c r="Q147" s="48"/>
      <c r="R147" s="48"/>
    </row>
    <row r="148" spans="1:18" s="49" customFormat="1" ht="11.25" customHeight="1" x14ac:dyDescent="0.25">
      <c r="A148" s="75">
        <f t="shared" si="17"/>
        <v>45974</v>
      </c>
      <c r="B148" s="50"/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7">
        <f t="shared" si="13"/>
        <v>0</v>
      </c>
      <c r="J148" s="57">
        <f t="shared" si="14"/>
        <v>0</v>
      </c>
      <c r="K148" s="57">
        <f t="shared" si="15"/>
        <v>0</v>
      </c>
      <c r="L148" s="57">
        <f t="shared" si="16"/>
        <v>0</v>
      </c>
      <c r="M148" s="85"/>
      <c r="N148" s="88" t="str">
        <f t="shared" si="12"/>
        <v/>
      </c>
      <c r="O148" s="48"/>
      <c r="P148" s="48"/>
      <c r="Q148" s="48"/>
      <c r="R148" s="48"/>
    </row>
    <row r="149" spans="1:18" s="49" customFormat="1" ht="11.25" customHeight="1" x14ac:dyDescent="0.25">
      <c r="A149" s="75">
        <f t="shared" si="17"/>
        <v>45975</v>
      </c>
      <c r="B149" s="50"/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7">
        <f t="shared" si="13"/>
        <v>0</v>
      </c>
      <c r="J149" s="57">
        <f t="shared" si="14"/>
        <v>0</v>
      </c>
      <c r="K149" s="57">
        <f t="shared" si="15"/>
        <v>0</v>
      </c>
      <c r="L149" s="57">
        <f t="shared" si="16"/>
        <v>0</v>
      </c>
      <c r="M149" s="85"/>
      <c r="N149" s="88" t="str">
        <f t="shared" si="12"/>
        <v/>
      </c>
      <c r="O149" s="48"/>
      <c r="P149" s="48"/>
      <c r="Q149" s="48"/>
      <c r="R149" s="48"/>
    </row>
    <row r="150" spans="1:18" s="49" customFormat="1" ht="11.25" customHeight="1" x14ac:dyDescent="0.25">
      <c r="A150" s="75">
        <f t="shared" si="17"/>
        <v>45976</v>
      </c>
      <c r="B150" s="50"/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7">
        <f t="shared" si="13"/>
        <v>0</v>
      </c>
      <c r="J150" s="57">
        <f t="shared" si="14"/>
        <v>0</v>
      </c>
      <c r="K150" s="57">
        <f t="shared" si="15"/>
        <v>0</v>
      </c>
      <c r="L150" s="57">
        <f t="shared" si="16"/>
        <v>0</v>
      </c>
      <c r="M150" s="85"/>
      <c r="N150" s="88"/>
      <c r="O150" s="48"/>
      <c r="P150" s="48"/>
      <c r="Q150" s="48"/>
      <c r="R150" s="48"/>
    </row>
    <row r="151" spans="1:18" s="49" customFormat="1" ht="11.25" customHeight="1" x14ac:dyDescent="0.25">
      <c r="A151" s="75">
        <f t="shared" si="17"/>
        <v>45977</v>
      </c>
      <c r="B151" s="50"/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7">
        <f t="shared" si="13"/>
        <v>0</v>
      </c>
      <c r="J151" s="57">
        <f t="shared" si="14"/>
        <v>0</v>
      </c>
      <c r="K151" s="57">
        <f t="shared" si="15"/>
        <v>0</v>
      </c>
      <c r="L151" s="57">
        <f t="shared" si="16"/>
        <v>0</v>
      </c>
      <c r="M151" s="85"/>
      <c r="N151" s="88"/>
      <c r="O151" s="48"/>
      <c r="P151" s="48"/>
      <c r="Q151" s="48"/>
      <c r="R151" s="48"/>
    </row>
    <row r="152" spans="1:18" s="49" customFormat="1" ht="11.25" customHeight="1" x14ac:dyDescent="0.25">
      <c r="A152" s="75">
        <f t="shared" si="17"/>
        <v>45978</v>
      </c>
      <c r="B152" s="50"/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7">
        <f t="shared" si="13"/>
        <v>0</v>
      </c>
      <c r="J152" s="57">
        <f t="shared" si="14"/>
        <v>0</v>
      </c>
      <c r="K152" s="57">
        <f t="shared" si="15"/>
        <v>0</v>
      </c>
      <c r="L152" s="57">
        <f t="shared" si="16"/>
        <v>0</v>
      </c>
      <c r="M152" s="85"/>
      <c r="N152" s="88" t="str">
        <f t="shared" si="12"/>
        <v/>
      </c>
      <c r="O152" s="48"/>
      <c r="P152" s="48"/>
      <c r="Q152" s="48"/>
      <c r="R152" s="48"/>
    </row>
    <row r="153" spans="1:18" s="49" customFormat="1" ht="11.25" customHeight="1" x14ac:dyDescent="0.25">
      <c r="A153" s="75">
        <f t="shared" si="17"/>
        <v>45979</v>
      </c>
      <c r="B153" s="50"/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7">
        <f t="shared" si="13"/>
        <v>0</v>
      </c>
      <c r="J153" s="57">
        <f t="shared" si="14"/>
        <v>0</v>
      </c>
      <c r="K153" s="57">
        <f t="shared" si="15"/>
        <v>0</v>
      </c>
      <c r="L153" s="57">
        <f t="shared" si="16"/>
        <v>0</v>
      </c>
      <c r="M153" s="85"/>
      <c r="N153" s="88" t="str">
        <f t="shared" si="12"/>
        <v/>
      </c>
      <c r="O153" s="48"/>
      <c r="P153" s="48"/>
      <c r="Q153" s="48"/>
      <c r="R153" s="48"/>
    </row>
    <row r="154" spans="1:18" s="49" customFormat="1" ht="11.25" customHeight="1" x14ac:dyDescent="0.25">
      <c r="A154" s="75">
        <f t="shared" si="17"/>
        <v>45980</v>
      </c>
      <c r="B154" s="50"/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7">
        <f t="shared" si="13"/>
        <v>0</v>
      </c>
      <c r="J154" s="57">
        <f t="shared" si="14"/>
        <v>0</v>
      </c>
      <c r="K154" s="57">
        <f t="shared" si="15"/>
        <v>0</v>
      </c>
      <c r="L154" s="57">
        <f t="shared" si="16"/>
        <v>0</v>
      </c>
      <c r="M154" s="85"/>
      <c r="N154" s="88" t="str">
        <f t="shared" si="12"/>
        <v/>
      </c>
      <c r="O154" s="48"/>
      <c r="P154" s="48"/>
      <c r="Q154" s="48"/>
      <c r="R154" s="48"/>
    </row>
    <row r="155" spans="1:18" s="49" customFormat="1" ht="11.25" customHeight="1" x14ac:dyDescent="0.25">
      <c r="A155" s="75">
        <f t="shared" si="17"/>
        <v>45981</v>
      </c>
      <c r="B155" s="50"/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7">
        <f t="shared" si="13"/>
        <v>0</v>
      </c>
      <c r="J155" s="57">
        <f t="shared" si="14"/>
        <v>0</v>
      </c>
      <c r="K155" s="57">
        <f t="shared" si="15"/>
        <v>0</v>
      </c>
      <c r="L155" s="57">
        <f t="shared" si="16"/>
        <v>0</v>
      </c>
      <c r="M155" s="85"/>
      <c r="N155" s="88" t="str">
        <f t="shared" si="12"/>
        <v/>
      </c>
      <c r="O155" s="48"/>
      <c r="P155" s="48"/>
      <c r="Q155" s="48"/>
      <c r="R155" s="48"/>
    </row>
    <row r="156" spans="1:18" s="49" customFormat="1" ht="11.25" customHeight="1" x14ac:dyDescent="0.25">
      <c r="A156" s="75">
        <f t="shared" si="17"/>
        <v>45982</v>
      </c>
      <c r="B156" s="50"/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7">
        <f t="shared" si="13"/>
        <v>0</v>
      </c>
      <c r="J156" s="57">
        <f t="shared" si="14"/>
        <v>0</v>
      </c>
      <c r="K156" s="57">
        <f t="shared" si="15"/>
        <v>0</v>
      </c>
      <c r="L156" s="57">
        <f t="shared" si="16"/>
        <v>0</v>
      </c>
      <c r="M156" s="85"/>
      <c r="N156" s="88" t="str">
        <f t="shared" si="12"/>
        <v/>
      </c>
      <c r="O156" s="48"/>
      <c r="P156" s="48"/>
      <c r="Q156" s="48"/>
      <c r="R156" s="48"/>
    </row>
    <row r="157" spans="1:18" s="49" customFormat="1" ht="11.25" customHeight="1" x14ac:dyDescent="0.25">
      <c r="A157" s="75">
        <f t="shared" si="17"/>
        <v>45983</v>
      </c>
      <c r="B157" s="50"/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7">
        <f t="shared" si="13"/>
        <v>0</v>
      </c>
      <c r="J157" s="57">
        <f t="shared" si="14"/>
        <v>0</v>
      </c>
      <c r="K157" s="57">
        <f t="shared" si="15"/>
        <v>0</v>
      </c>
      <c r="L157" s="57">
        <f t="shared" si="16"/>
        <v>0</v>
      </c>
      <c r="M157" s="85"/>
      <c r="N157" s="88"/>
      <c r="O157" s="48"/>
      <c r="P157" s="48"/>
      <c r="Q157" s="48"/>
      <c r="R157" s="48"/>
    </row>
    <row r="158" spans="1:18" s="49" customFormat="1" ht="11.25" customHeight="1" x14ac:dyDescent="0.25">
      <c r="A158" s="75">
        <f t="shared" si="17"/>
        <v>45984</v>
      </c>
      <c r="B158" s="50"/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7">
        <f t="shared" si="13"/>
        <v>0</v>
      </c>
      <c r="J158" s="57">
        <f t="shared" si="14"/>
        <v>0</v>
      </c>
      <c r="K158" s="57">
        <f t="shared" si="15"/>
        <v>0</v>
      </c>
      <c r="L158" s="57">
        <f t="shared" si="16"/>
        <v>0</v>
      </c>
      <c r="M158" s="85"/>
      <c r="N158" s="88"/>
      <c r="O158" s="48"/>
      <c r="P158" s="48"/>
      <c r="Q158" s="48"/>
      <c r="R158" s="48"/>
    </row>
    <row r="159" spans="1:18" s="49" customFormat="1" ht="11.25" customHeight="1" x14ac:dyDescent="0.25">
      <c r="A159" s="75">
        <f t="shared" si="17"/>
        <v>45985</v>
      </c>
      <c r="B159" s="50"/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7">
        <f t="shared" si="13"/>
        <v>0</v>
      </c>
      <c r="J159" s="57">
        <f t="shared" si="14"/>
        <v>0</v>
      </c>
      <c r="K159" s="57">
        <f t="shared" si="15"/>
        <v>0</v>
      </c>
      <c r="L159" s="57">
        <f t="shared" si="16"/>
        <v>0</v>
      </c>
      <c r="M159" s="85"/>
      <c r="N159" s="88" t="str">
        <f t="shared" si="12"/>
        <v/>
      </c>
      <c r="O159" s="48"/>
      <c r="P159" s="48"/>
      <c r="Q159" s="48"/>
      <c r="R159" s="48"/>
    </row>
    <row r="160" spans="1:18" s="49" customFormat="1" ht="11.25" customHeight="1" x14ac:dyDescent="0.25">
      <c r="A160" s="75">
        <f t="shared" si="17"/>
        <v>45986</v>
      </c>
      <c r="B160" s="50"/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7">
        <f t="shared" si="13"/>
        <v>0</v>
      </c>
      <c r="J160" s="57">
        <f t="shared" si="14"/>
        <v>0</v>
      </c>
      <c r="K160" s="57">
        <f t="shared" si="15"/>
        <v>0</v>
      </c>
      <c r="L160" s="57">
        <f t="shared" si="16"/>
        <v>0</v>
      </c>
      <c r="M160" s="85"/>
      <c r="N160" s="88" t="str">
        <f t="shared" si="12"/>
        <v/>
      </c>
      <c r="O160" s="48"/>
      <c r="P160" s="48"/>
      <c r="Q160" s="48"/>
      <c r="R160" s="48"/>
    </row>
    <row r="161" spans="1:18" s="49" customFormat="1" ht="11.25" customHeight="1" x14ac:dyDescent="0.25">
      <c r="A161" s="75">
        <f t="shared" si="17"/>
        <v>45987</v>
      </c>
      <c r="B161" s="50"/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7">
        <f t="shared" si="13"/>
        <v>0</v>
      </c>
      <c r="J161" s="57">
        <f t="shared" si="14"/>
        <v>0</v>
      </c>
      <c r="K161" s="57">
        <f t="shared" si="15"/>
        <v>0</v>
      </c>
      <c r="L161" s="57">
        <f t="shared" si="16"/>
        <v>0</v>
      </c>
      <c r="M161" s="85"/>
      <c r="N161" s="88" t="str">
        <f t="shared" si="12"/>
        <v/>
      </c>
      <c r="O161" s="48"/>
      <c r="P161" s="48"/>
      <c r="Q161" s="48"/>
      <c r="R161" s="48"/>
    </row>
    <row r="162" spans="1:18" s="49" customFormat="1" ht="11.25" customHeight="1" x14ac:dyDescent="0.25">
      <c r="A162" s="75">
        <f t="shared" si="17"/>
        <v>45988</v>
      </c>
      <c r="B162" s="50"/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7">
        <f t="shared" si="13"/>
        <v>0</v>
      </c>
      <c r="J162" s="57">
        <f t="shared" si="14"/>
        <v>0</v>
      </c>
      <c r="K162" s="57">
        <f t="shared" si="15"/>
        <v>0</v>
      </c>
      <c r="L162" s="57">
        <f t="shared" si="16"/>
        <v>0</v>
      </c>
      <c r="M162" s="85"/>
      <c r="N162" s="88"/>
      <c r="O162" s="48"/>
      <c r="P162" s="48"/>
      <c r="Q162" s="48"/>
      <c r="R162" s="48"/>
    </row>
    <row r="163" spans="1:18" s="49" customFormat="1" ht="11.25" customHeight="1" x14ac:dyDescent="0.25">
      <c r="A163" s="75">
        <f t="shared" si="17"/>
        <v>45989</v>
      </c>
      <c r="B163" s="50"/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7">
        <f t="shared" si="13"/>
        <v>0</v>
      </c>
      <c r="J163" s="57">
        <f t="shared" si="14"/>
        <v>0</v>
      </c>
      <c r="K163" s="57">
        <f t="shared" si="15"/>
        <v>0</v>
      </c>
      <c r="L163" s="57">
        <f t="shared" si="16"/>
        <v>0</v>
      </c>
      <c r="M163" s="85"/>
      <c r="N163" s="88"/>
      <c r="O163" s="48"/>
      <c r="P163" s="48"/>
      <c r="Q163" s="48"/>
      <c r="R163" s="48"/>
    </row>
    <row r="164" spans="1:18" s="49" customFormat="1" ht="11.25" customHeight="1" x14ac:dyDescent="0.25">
      <c r="A164" s="75">
        <f t="shared" si="17"/>
        <v>45990</v>
      </c>
      <c r="B164" s="50"/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7">
        <f t="shared" si="13"/>
        <v>0</v>
      </c>
      <c r="J164" s="57">
        <f t="shared" si="14"/>
        <v>0</v>
      </c>
      <c r="K164" s="57">
        <f t="shared" si="15"/>
        <v>0</v>
      </c>
      <c r="L164" s="57">
        <f t="shared" si="16"/>
        <v>0</v>
      </c>
      <c r="M164" s="85"/>
      <c r="N164" s="88"/>
      <c r="O164" s="48"/>
      <c r="P164" s="48"/>
      <c r="Q164" s="48"/>
      <c r="R164" s="48"/>
    </row>
    <row r="165" spans="1:18" s="49" customFormat="1" ht="11.25" customHeight="1" x14ac:dyDescent="0.25">
      <c r="A165" s="75">
        <f t="shared" si="17"/>
        <v>45991</v>
      </c>
      <c r="B165" s="50"/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7">
        <f t="shared" si="13"/>
        <v>0</v>
      </c>
      <c r="J165" s="57">
        <f t="shared" si="14"/>
        <v>0</v>
      </c>
      <c r="K165" s="57">
        <f t="shared" si="15"/>
        <v>0</v>
      </c>
      <c r="L165" s="57">
        <f t="shared" si="16"/>
        <v>0</v>
      </c>
      <c r="M165" s="85"/>
      <c r="N165" s="88"/>
      <c r="O165" s="48"/>
      <c r="P165" s="48"/>
      <c r="Q165" s="48"/>
      <c r="R165" s="48"/>
    </row>
    <row r="166" spans="1:18" s="49" customFormat="1" ht="11.25" customHeight="1" x14ac:dyDescent="0.25">
      <c r="A166" s="75">
        <f t="shared" si="17"/>
        <v>45992</v>
      </c>
      <c r="B166" s="50"/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7">
        <f t="shared" si="13"/>
        <v>0</v>
      </c>
      <c r="J166" s="57">
        <f t="shared" si="14"/>
        <v>0</v>
      </c>
      <c r="K166" s="57">
        <f t="shared" si="15"/>
        <v>0</v>
      </c>
      <c r="L166" s="57">
        <f t="shared" si="16"/>
        <v>0</v>
      </c>
      <c r="M166" s="85"/>
      <c r="N166" s="88" t="str">
        <f t="shared" si="12"/>
        <v/>
      </c>
      <c r="O166" s="48"/>
      <c r="P166" s="48"/>
      <c r="Q166" s="48"/>
      <c r="R166" s="48"/>
    </row>
    <row r="167" spans="1:18" s="49" customFormat="1" ht="11.25" customHeight="1" x14ac:dyDescent="0.25">
      <c r="A167" s="75">
        <f t="shared" si="17"/>
        <v>45993</v>
      </c>
      <c r="B167" s="50"/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7">
        <f t="shared" si="13"/>
        <v>0</v>
      </c>
      <c r="J167" s="57">
        <f t="shared" si="14"/>
        <v>0</v>
      </c>
      <c r="K167" s="57">
        <f t="shared" si="15"/>
        <v>0</v>
      </c>
      <c r="L167" s="57">
        <f t="shared" si="16"/>
        <v>0</v>
      </c>
      <c r="M167" s="85"/>
      <c r="N167" s="88" t="str">
        <f t="shared" si="12"/>
        <v/>
      </c>
      <c r="O167" s="48"/>
      <c r="P167" s="48"/>
      <c r="Q167" s="48"/>
      <c r="R167" s="48"/>
    </row>
    <row r="168" spans="1:18" s="49" customFormat="1" ht="11.25" customHeight="1" x14ac:dyDescent="0.25">
      <c r="A168" s="75">
        <f t="shared" si="17"/>
        <v>45994</v>
      </c>
      <c r="B168" s="50"/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7">
        <f t="shared" si="13"/>
        <v>0</v>
      </c>
      <c r="J168" s="57">
        <f t="shared" si="14"/>
        <v>0</v>
      </c>
      <c r="K168" s="57">
        <f t="shared" si="15"/>
        <v>0</v>
      </c>
      <c r="L168" s="57">
        <f t="shared" si="16"/>
        <v>0</v>
      </c>
      <c r="M168" s="85"/>
      <c r="N168" s="88" t="str">
        <f t="shared" si="12"/>
        <v/>
      </c>
      <c r="O168" s="48"/>
      <c r="P168" s="48"/>
      <c r="Q168" s="48"/>
      <c r="R168" s="48"/>
    </row>
    <row r="169" spans="1:18" s="49" customFormat="1" ht="11.25" customHeight="1" x14ac:dyDescent="0.25">
      <c r="A169" s="75">
        <f t="shared" si="17"/>
        <v>45995</v>
      </c>
      <c r="B169" s="50"/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7">
        <f t="shared" si="13"/>
        <v>0</v>
      </c>
      <c r="J169" s="57">
        <f t="shared" si="14"/>
        <v>0</v>
      </c>
      <c r="K169" s="57">
        <f t="shared" si="15"/>
        <v>0</v>
      </c>
      <c r="L169" s="57">
        <f t="shared" si="16"/>
        <v>0</v>
      </c>
      <c r="M169" s="85"/>
      <c r="N169" s="88" t="str">
        <f t="shared" si="12"/>
        <v/>
      </c>
      <c r="O169" s="48"/>
      <c r="P169" s="48"/>
      <c r="Q169" s="48"/>
      <c r="R169" s="48"/>
    </row>
    <row r="170" spans="1:18" s="49" customFormat="1" ht="11.25" customHeight="1" x14ac:dyDescent="0.25">
      <c r="A170" s="75">
        <f t="shared" si="17"/>
        <v>45996</v>
      </c>
      <c r="B170" s="50"/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7">
        <f t="shared" si="13"/>
        <v>0</v>
      </c>
      <c r="J170" s="57">
        <f t="shared" si="14"/>
        <v>0</v>
      </c>
      <c r="K170" s="57">
        <f t="shared" si="15"/>
        <v>0</v>
      </c>
      <c r="L170" s="57">
        <f t="shared" si="16"/>
        <v>0</v>
      </c>
      <c r="M170" s="85"/>
      <c r="N170" s="88" t="str">
        <f t="shared" si="12"/>
        <v/>
      </c>
      <c r="O170" s="48"/>
      <c r="P170" s="48"/>
      <c r="Q170" s="48"/>
      <c r="R170" s="48"/>
    </row>
    <row r="171" spans="1:18" s="49" customFormat="1" ht="11.25" customHeight="1" x14ac:dyDescent="0.25">
      <c r="A171" s="75">
        <f t="shared" si="17"/>
        <v>45997</v>
      </c>
      <c r="B171" s="50"/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7">
        <f t="shared" si="13"/>
        <v>0</v>
      </c>
      <c r="J171" s="57">
        <f t="shared" si="14"/>
        <v>0</v>
      </c>
      <c r="K171" s="57">
        <f t="shared" si="15"/>
        <v>0</v>
      </c>
      <c r="L171" s="57">
        <f t="shared" si="16"/>
        <v>0</v>
      </c>
      <c r="M171" s="85"/>
      <c r="N171" s="88"/>
      <c r="O171" s="48"/>
      <c r="P171" s="48"/>
      <c r="Q171" s="48"/>
      <c r="R171" s="48"/>
    </row>
    <row r="172" spans="1:18" s="49" customFormat="1" ht="11.25" customHeight="1" x14ac:dyDescent="0.25">
      <c r="A172" s="75">
        <f t="shared" si="17"/>
        <v>45998</v>
      </c>
      <c r="B172" s="50"/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7">
        <f t="shared" si="13"/>
        <v>0</v>
      </c>
      <c r="J172" s="57">
        <f t="shared" si="14"/>
        <v>0</v>
      </c>
      <c r="K172" s="57">
        <f t="shared" si="15"/>
        <v>0</v>
      </c>
      <c r="L172" s="57">
        <f t="shared" si="16"/>
        <v>0</v>
      </c>
      <c r="M172" s="85"/>
      <c r="N172" s="88"/>
      <c r="O172" s="48"/>
      <c r="P172" s="48"/>
      <c r="Q172" s="48"/>
      <c r="R172" s="48"/>
    </row>
    <row r="173" spans="1:18" s="49" customFormat="1" ht="11.25" customHeight="1" x14ac:dyDescent="0.25">
      <c r="A173" s="75">
        <f t="shared" si="17"/>
        <v>45999</v>
      </c>
      <c r="B173" s="50"/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7">
        <f t="shared" si="13"/>
        <v>0</v>
      </c>
      <c r="J173" s="57">
        <f t="shared" si="14"/>
        <v>0</v>
      </c>
      <c r="K173" s="57">
        <f t="shared" si="15"/>
        <v>0</v>
      </c>
      <c r="L173" s="57">
        <f t="shared" si="16"/>
        <v>0</v>
      </c>
      <c r="M173" s="85"/>
      <c r="N173" s="88" t="str">
        <f t="shared" si="12"/>
        <v/>
      </c>
      <c r="O173" s="48"/>
      <c r="P173" s="48"/>
      <c r="Q173" s="48"/>
      <c r="R173" s="48"/>
    </row>
    <row r="174" spans="1:18" s="49" customFormat="1" ht="11.25" customHeight="1" x14ac:dyDescent="0.25">
      <c r="A174" s="75">
        <f t="shared" si="17"/>
        <v>46000</v>
      </c>
      <c r="B174" s="50"/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7">
        <f t="shared" si="13"/>
        <v>0</v>
      </c>
      <c r="J174" s="57">
        <f t="shared" si="14"/>
        <v>0</v>
      </c>
      <c r="K174" s="57">
        <f t="shared" si="15"/>
        <v>0</v>
      </c>
      <c r="L174" s="57">
        <f t="shared" si="16"/>
        <v>0</v>
      </c>
      <c r="M174" s="85"/>
      <c r="N174" s="88" t="str">
        <f t="shared" si="12"/>
        <v/>
      </c>
      <c r="O174" s="48"/>
      <c r="P174" s="48"/>
      <c r="Q174" s="48"/>
      <c r="R174" s="48"/>
    </row>
    <row r="175" spans="1:18" s="49" customFormat="1" ht="11.25" customHeight="1" x14ac:dyDescent="0.25">
      <c r="A175" s="75">
        <f t="shared" si="17"/>
        <v>46001</v>
      </c>
      <c r="B175" s="50"/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7">
        <f t="shared" si="13"/>
        <v>0</v>
      </c>
      <c r="J175" s="57">
        <f t="shared" si="14"/>
        <v>0</v>
      </c>
      <c r="K175" s="57">
        <f t="shared" si="15"/>
        <v>0</v>
      </c>
      <c r="L175" s="57">
        <f t="shared" si="16"/>
        <v>0</v>
      </c>
      <c r="M175" s="85"/>
      <c r="N175" s="88" t="str">
        <f t="shared" si="12"/>
        <v/>
      </c>
      <c r="O175" s="48"/>
      <c r="P175" s="48"/>
      <c r="Q175" s="48"/>
      <c r="R175" s="48"/>
    </row>
    <row r="176" spans="1:18" s="49" customFormat="1" ht="11.25" customHeight="1" x14ac:dyDescent="0.25">
      <c r="A176" s="75">
        <f t="shared" si="17"/>
        <v>46002</v>
      </c>
      <c r="B176" s="50"/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7">
        <f t="shared" si="13"/>
        <v>0</v>
      </c>
      <c r="J176" s="57">
        <f t="shared" si="14"/>
        <v>0</v>
      </c>
      <c r="K176" s="57">
        <f t="shared" si="15"/>
        <v>0</v>
      </c>
      <c r="L176" s="57">
        <f t="shared" si="16"/>
        <v>0</v>
      </c>
      <c r="M176" s="85"/>
      <c r="N176" s="88" t="str">
        <f t="shared" si="12"/>
        <v/>
      </c>
      <c r="O176" s="48"/>
      <c r="P176" s="48"/>
      <c r="Q176" s="48"/>
      <c r="R176" s="48"/>
    </row>
    <row r="177" spans="1:18" s="49" customFormat="1" ht="11.25" customHeight="1" x14ac:dyDescent="0.25">
      <c r="A177" s="75">
        <f t="shared" si="17"/>
        <v>46003</v>
      </c>
      <c r="B177" s="50"/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7">
        <f t="shared" si="13"/>
        <v>0</v>
      </c>
      <c r="J177" s="57">
        <f t="shared" si="14"/>
        <v>0</v>
      </c>
      <c r="K177" s="57">
        <f t="shared" si="15"/>
        <v>0</v>
      </c>
      <c r="L177" s="57">
        <f t="shared" si="16"/>
        <v>0</v>
      </c>
      <c r="M177" s="85"/>
      <c r="N177" s="88" t="str">
        <f t="shared" si="12"/>
        <v/>
      </c>
      <c r="O177" s="48"/>
      <c r="P177" s="48"/>
      <c r="Q177" s="48"/>
      <c r="R177" s="48"/>
    </row>
    <row r="178" spans="1:18" s="49" customFormat="1" ht="11.25" customHeight="1" x14ac:dyDescent="0.25">
      <c r="A178" s="75">
        <f t="shared" si="17"/>
        <v>46004</v>
      </c>
      <c r="B178" s="50"/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7">
        <f t="shared" si="13"/>
        <v>0</v>
      </c>
      <c r="J178" s="57">
        <f t="shared" si="14"/>
        <v>0</v>
      </c>
      <c r="K178" s="57">
        <f t="shared" si="15"/>
        <v>0</v>
      </c>
      <c r="L178" s="57">
        <f t="shared" si="16"/>
        <v>0</v>
      </c>
      <c r="M178" s="85"/>
      <c r="N178" s="88"/>
      <c r="O178" s="48"/>
      <c r="P178" s="48"/>
      <c r="Q178" s="48"/>
      <c r="R178" s="48"/>
    </row>
    <row r="179" spans="1:18" s="49" customFormat="1" ht="11.25" customHeight="1" x14ac:dyDescent="0.25">
      <c r="A179" s="75">
        <f t="shared" si="17"/>
        <v>46005</v>
      </c>
      <c r="B179" s="50"/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7">
        <f t="shared" si="13"/>
        <v>0</v>
      </c>
      <c r="J179" s="57">
        <f t="shared" si="14"/>
        <v>0</v>
      </c>
      <c r="K179" s="57">
        <f t="shared" si="15"/>
        <v>0</v>
      </c>
      <c r="L179" s="57">
        <f t="shared" si="16"/>
        <v>0</v>
      </c>
      <c r="M179" s="85"/>
      <c r="N179" s="88"/>
      <c r="O179" s="48"/>
      <c r="P179" s="48"/>
      <c r="Q179" s="48"/>
      <c r="R179" s="48"/>
    </row>
    <row r="180" spans="1:18" s="49" customFormat="1" ht="11.25" customHeight="1" x14ac:dyDescent="0.25">
      <c r="A180" s="75">
        <f t="shared" si="17"/>
        <v>46006</v>
      </c>
      <c r="B180" s="50"/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7">
        <f t="shared" si="13"/>
        <v>0</v>
      </c>
      <c r="J180" s="57">
        <f t="shared" si="14"/>
        <v>0</v>
      </c>
      <c r="K180" s="57">
        <f t="shared" si="15"/>
        <v>0</v>
      </c>
      <c r="L180" s="57">
        <f t="shared" si="16"/>
        <v>0</v>
      </c>
      <c r="M180" s="85"/>
      <c r="N180" s="88" t="str">
        <f t="shared" si="12"/>
        <v/>
      </c>
      <c r="O180" s="48"/>
      <c r="P180" s="48"/>
      <c r="Q180" s="48"/>
      <c r="R180" s="48"/>
    </row>
    <row r="181" spans="1:18" s="49" customFormat="1" ht="11.25" customHeight="1" x14ac:dyDescent="0.25">
      <c r="A181" s="75">
        <f t="shared" si="17"/>
        <v>46007</v>
      </c>
      <c r="B181" s="50"/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7">
        <f t="shared" si="13"/>
        <v>0</v>
      </c>
      <c r="J181" s="57">
        <f t="shared" si="14"/>
        <v>0</v>
      </c>
      <c r="K181" s="57">
        <f t="shared" si="15"/>
        <v>0</v>
      </c>
      <c r="L181" s="57">
        <f t="shared" si="16"/>
        <v>0</v>
      </c>
      <c r="M181" s="85"/>
      <c r="N181" s="88" t="str">
        <f t="shared" si="12"/>
        <v/>
      </c>
      <c r="O181" s="48"/>
      <c r="P181" s="48"/>
      <c r="Q181" s="48"/>
      <c r="R181" s="48"/>
    </row>
    <row r="182" spans="1:18" s="49" customFormat="1" ht="11.25" customHeight="1" x14ac:dyDescent="0.25">
      <c r="A182" s="75">
        <f t="shared" si="17"/>
        <v>46008</v>
      </c>
      <c r="B182" s="50"/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7">
        <f t="shared" si="13"/>
        <v>0</v>
      </c>
      <c r="J182" s="57">
        <f t="shared" si="14"/>
        <v>0</v>
      </c>
      <c r="K182" s="57">
        <f t="shared" si="15"/>
        <v>0</v>
      </c>
      <c r="L182" s="57">
        <f t="shared" si="16"/>
        <v>0</v>
      </c>
      <c r="M182" s="85"/>
      <c r="N182" s="88" t="str">
        <f t="shared" si="12"/>
        <v/>
      </c>
      <c r="O182" s="48"/>
      <c r="P182" s="48"/>
      <c r="Q182" s="48"/>
      <c r="R182" s="48"/>
    </row>
    <row r="183" spans="1:18" s="49" customFormat="1" ht="11.25" customHeight="1" x14ac:dyDescent="0.25">
      <c r="A183" s="75">
        <f t="shared" si="17"/>
        <v>46009</v>
      </c>
      <c r="B183" s="50"/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7">
        <f t="shared" si="13"/>
        <v>0</v>
      </c>
      <c r="J183" s="57">
        <f t="shared" si="14"/>
        <v>0</v>
      </c>
      <c r="K183" s="57">
        <f t="shared" si="15"/>
        <v>0</v>
      </c>
      <c r="L183" s="57">
        <f t="shared" si="16"/>
        <v>0</v>
      </c>
      <c r="M183" s="85"/>
      <c r="N183" s="88" t="str">
        <f t="shared" si="12"/>
        <v/>
      </c>
      <c r="O183" s="48"/>
      <c r="P183" s="48"/>
      <c r="Q183" s="48"/>
      <c r="R183" s="48"/>
    </row>
    <row r="184" spans="1:18" s="49" customFormat="1" ht="11.25" customHeight="1" x14ac:dyDescent="0.25">
      <c r="A184" s="75">
        <f t="shared" si="17"/>
        <v>46010</v>
      </c>
      <c r="B184" s="50"/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7">
        <f t="shared" si="13"/>
        <v>0</v>
      </c>
      <c r="J184" s="57">
        <f t="shared" si="14"/>
        <v>0</v>
      </c>
      <c r="K184" s="57">
        <f t="shared" si="15"/>
        <v>0</v>
      </c>
      <c r="L184" s="57">
        <f t="shared" si="16"/>
        <v>0</v>
      </c>
      <c r="M184" s="85"/>
      <c r="N184" s="88" t="str">
        <f t="shared" si="12"/>
        <v/>
      </c>
      <c r="O184" s="48"/>
      <c r="P184" s="48"/>
      <c r="Q184" s="48"/>
      <c r="R184" s="48"/>
    </row>
    <row r="185" spans="1:18" s="49" customFormat="1" ht="11.25" customHeight="1" x14ac:dyDescent="0.25">
      <c r="A185" s="75">
        <f t="shared" si="17"/>
        <v>46011</v>
      </c>
      <c r="B185" s="50"/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7">
        <f t="shared" si="13"/>
        <v>0</v>
      </c>
      <c r="J185" s="57">
        <f t="shared" si="14"/>
        <v>0</v>
      </c>
      <c r="K185" s="57">
        <f t="shared" si="15"/>
        <v>0</v>
      </c>
      <c r="L185" s="57">
        <f t="shared" si="16"/>
        <v>0</v>
      </c>
      <c r="M185" s="85"/>
      <c r="N185" s="88"/>
      <c r="O185" s="48"/>
      <c r="P185" s="48"/>
      <c r="Q185" s="48"/>
      <c r="R185" s="48"/>
    </row>
    <row r="186" spans="1:18" s="49" customFormat="1" ht="11.25" customHeight="1" x14ac:dyDescent="0.25">
      <c r="A186" s="75">
        <f t="shared" si="17"/>
        <v>46012</v>
      </c>
      <c r="B186" s="50"/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7">
        <f t="shared" si="13"/>
        <v>0</v>
      </c>
      <c r="J186" s="57">
        <f t="shared" si="14"/>
        <v>0</v>
      </c>
      <c r="K186" s="57">
        <f t="shared" si="15"/>
        <v>0</v>
      </c>
      <c r="L186" s="57">
        <f t="shared" si="16"/>
        <v>0</v>
      </c>
      <c r="M186" s="85"/>
      <c r="N186" s="88"/>
      <c r="O186" s="48"/>
      <c r="P186" s="48"/>
      <c r="Q186" s="48"/>
      <c r="R186" s="48"/>
    </row>
    <row r="187" spans="1:18" s="49" customFormat="1" ht="11.25" customHeight="1" x14ac:dyDescent="0.25">
      <c r="A187" s="75">
        <f t="shared" si="17"/>
        <v>46013</v>
      </c>
      <c r="B187" s="50"/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7">
        <f t="shared" si="13"/>
        <v>0</v>
      </c>
      <c r="J187" s="57">
        <f t="shared" si="14"/>
        <v>0</v>
      </c>
      <c r="K187" s="57">
        <f t="shared" si="15"/>
        <v>0</v>
      </c>
      <c r="L187" s="57">
        <f t="shared" si="16"/>
        <v>0</v>
      </c>
      <c r="M187" s="85"/>
      <c r="N187" s="88" t="str">
        <f t="shared" si="12"/>
        <v/>
      </c>
      <c r="O187" s="48"/>
      <c r="P187" s="48"/>
      <c r="Q187" s="48"/>
      <c r="R187" s="48"/>
    </row>
    <row r="188" spans="1:18" s="49" customFormat="1" ht="11.25" customHeight="1" x14ac:dyDescent="0.25">
      <c r="A188" s="75">
        <f t="shared" si="17"/>
        <v>46014</v>
      </c>
      <c r="B188" s="50"/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7">
        <f t="shared" si="13"/>
        <v>0</v>
      </c>
      <c r="J188" s="57">
        <f t="shared" si="14"/>
        <v>0</v>
      </c>
      <c r="K188" s="57">
        <f t="shared" si="15"/>
        <v>0</v>
      </c>
      <c r="L188" s="57">
        <f t="shared" si="16"/>
        <v>0</v>
      </c>
      <c r="M188" s="85"/>
      <c r="N188" s="88" t="str">
        <f t="shared" si="12"/>
        <v/>
      </c>
      <c r="O188" s="48"/>
      <c r="P188" s="48"/>
      <c r="Q188" s="48"/>
      <c r="R188" s="48"/>
    </row>
    <row r="189" spans="1:18" s="49" customFormat="1" ht="11.25" customHeight="1" x14ac:dyDescent="0.25">
      <c r="A189" s="75">
        <f t="shared" si="17"/>
        <v>46015</v>
      </c>
      <c r="B189" s="50"/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7">
        <f t="shared" si="13"/>
        <v>0</v>
      </c>
      <c r="J189" s="57">
        <f t="shared" si="14"/>
        <v>0</v>
      </c>
      <c r="K189" s="57">
        <f t="shared" si="15"/>
        <v>0</v>
      </c>
      <c r="L189" s="57">
        <f t="shared" si="16"/>
        <v>0</v>
      </c>
      <c r="M189" s="85"/>
      <c r="N189" s="88"/>
      <c r="O189" s="48"/>
      <c r="P189" s="48"/>
      <c r="Q189" s="48"/>
      <c r="R189" s="48"/>
    </row>
    <row r="190" spans="1:18" s="49" customFormat="1" ht="11.25" customHeight="1" x14ac:dyDescent="0.25">
      <c r="A190" s="75">
        <f t="shared" si="17"/>
        <v>46016</v>
      </c>
      <c r="B190" s="50"/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7">
        <f t="shared" si="13"/>
        <v>0</v>
      </c>
      <c r="J190" s="57">
        <f t="shared" si="14"/>
        <v>0</v>
      </c>
      <c r="K190" s="57">
        <f t="shared" si="15"/>
        <v>0</v>
      </c>
      <c r="L190" s="57">
        <f t="shared" si="16"/>
        <v>0</v>
      </c>
      <c r="M190" s="85"/>
      <c r="N190" s="88"/>
      <c r="O190" s="48"/>
      <c r="P190" s="48"/>
      <c r="Q190" s="48"/>
      <c r="R190" s="48"/>
    </row>
    <row r="191" spans="1:18" s="49" customFormat="1" ht="11.25" customHeight="1" x14ac:dyDescent="0.25">
      <c r="A191" s="75">
        <f t="shared" si="17"/>
        <v>46017</v>
      </c>
      <c r="B191" s="50"/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7">
        <f t="shared" si="13"/>
        <v>0</v>
      </c>
      <c r="J191" s="57">
        <f t="shared" si="14"/>
        <v>0</v>
      </c>
      <c r="K191" s="57">
        <f t="shared" si="15"/>
        <v>0</v>
      </c>
      <c r="L191" s="57">
        <f t="shared" si="16"/>
        <v>0</v>
      </c>
      <c r="M191" s="85"/>
      <c r="N191" s="88"/>
      <c r="O191" s="48"/>
      <c r="P191" s="48"/>
      <c r="Q191" s="48"/>
      <c r="R191" s="48"/>
    </row>
    <row r="192" spans="1:18" s="49" customFormat="1" ht="11.25" customHeight="1" x14ac:dyDescent="0.25">
      <c r="A192" s="75">
        <f t="shared" si="17"/>
        <v>46018</v>
      </c>
      <c r="B192" s="50"/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7">
        <f t="shared" si="13"/>
        <v>0</v>
      </c>
      <c r="J192" s="57">
        <f t="shared" si="14"/>
        <v>0</v>
      </c>
      <c r="K192" s="57">
        <f t="shared" si="15"/>
        <v>0</v>
      </c>
      <c r="L192" s="57">
        <f t="shared" si="16"/>
        <v>0</v>
      </c>
      <c r="M192" s="85"/>
      <c r="N192" s="88"/>
      <c r="O192" s="48"/>
      <c r="P192" s="48"/>
      <c r="Q192" s="48"/>
      <c r="R192" s="48"/>
    </row>
    <row r="193" spans="1:18" s="49" customFormat="1" ht="11.25" customHeight="1" x14ac:dyDescent="0.25">
      <c r="A193" s="75">
        <f t="shared" si="17"/>
        <v>46019</v>
      </c>
      <c r="B193" s="50"/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7">
        <f t="shared" si="13"/>
        <v>0</v>
      </c>
      <c r="J193" s="57">
        <f t="shared" si="14"/>
        <v>0</v>
      </c>
      <c r="K193" s="57">
        <f t="shared" si="15"/>
        <v>0</v>
      </c>
      <c r="L193" s="57">
        <f t="shared" si="16"/>
        <v>0</v>
      </c>
      <c r="M193" s="85"/>
      <c r="N193" s="88"/>
      <c r="O193" s="48"/>
      <c r="P193" s="48"/>
      <c r="Q193" s="48"/>
      <c r="R193" s="48"/>
    </row>
    <row r="194" spans="1:18" s="49" customFormat="1" ht="11.25" customHeight="1" x14ac:dyDescent="0.25">
      <c r="A194" s="75">
        <f t="shared" si="17"/>
        <v>46020</v>
      </c>
      <c r="B194" s="50"/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7">
        <f t="shared" si="13"/>
        <v>0</v>
      </c>
      <c r="J194" s="57">
        <f t="shared" si="14"/>
        <v>0</v>
      </c>
      <c r="K194" s="57">
        <f t="shared" si="15"/>
        <v>0</v>
      </c>
      <c r="L194" s="57">
        <f t="shared" si="16"/>
        <v>0</v>
      </c>
      <c r="M194" s="85"/>
      <c r="N194" s="88" t="str">
        <f t="shared" si="12"/>
        <v/>
      </c>
      <c r="O194" s="48"/>
      <c r="P194" s="48"/>
      <c r="Q194" s="48"/>
      <c r="R194" s="48"/>
    </row>
    <row r="195" spans="1:18" s="49" customFormat="1" ht="11.25" customHeight="1" x14ac:dyDescent="0.25">
      <c r="A195" s="75">
        <f t="shared" si="17"/>
        <v>46021</v>
      </c>
      <c r="B195" s="50"/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7">
        <f t="shared" si="13"/>
        <v>0</v>
      </c>
      <c r="J195" s="57">
        <f t="shared" si="14"/>
        <v>0</v>
      </c>
      <c r="K195" s="57">
        <f t="shared" si="15"/>
        <v>0</v>
      </c>
      <c r="L195" s="57">
        <f t="shared" si="16"/>
        <v>0</v>
      </c>
      <c r="M195" s="85"/>
      <c r="N195" s="88" t="str">
        <f t="shared" si="12"/>
        <v/>
      </c>
      <c r="O195" s="48"/>
      <c r="P195" s="48"/>
      <c r="Q195" s="48"/>
      <c r="R195" s="48"/>
    </row>
    <row r="196" spans="1:18" s="49" customFormat="1" ht="11.25" customHeight="1" x14ac:dyDescent="0.25">
      <c r="A196" s="75">
        <f t="shared" si="17"/>
        <v>46022</v>
      </c>
      <c r="B196" s="50"/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7">
        <f t="shared" si="13"/>
        <v>0</v>
      </c>
      <c r="J196" s="57">
        <f t="shared" si="14"/>
        <v>0</v>
      </c>
      <c r="K196" s="57">
        <f t="shared" si="15"/>
        <v>0</v>
      </c>
      <c r="L196" s="57">
        <f t="shared" si="16"/>
        <v>0</v>
      </c>
      <c r="M196" s="85"/>
      <c r="N196" s="88" t="str">
        <f t="shared" si="12"/>
        <v/>
      </c>
      <c r="O196" s="48"/>
      <c r="P196" s="48"/>
      <c r="Q196" s="48"/>
      <c r="R196" s="48"/>
    </row>
    <row r="197" spans="1:18" s="49" customFormat="1" ht="11.25" customHeight="1" x14ac:dyDescent="0.25">
      <c r="A197" s="75">
        <f t="shared" si="17"/>
        <v>46023</v>
      </c>
      <c r="B197" s="50"/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7">
        <f t="shared" si="13"/>
        <v>0</v>
      </c>
      <c r="J197" s="57">
        <f t="shared" si="14"/>
        <v>0</v>
      </c>
      <c r="K197" s="57">
        <f t="shared" si="15"/>
        <v>0</v>
      </c>
      <c r="L197" s="57">
        <f t="shared" si="16"/>
        <v>0</v>
      </c>
      <c r="M197" s="85"/>
      <c r="N197" s="88"/>
      <c r="O197" s="48"/>
      <c r="P197" s="48"/>
      <c r="Q197" s="48"/>
      <c r="R197" s="48"/>
    </row>
    <row r="198" spans="1:18" s="49" customFormat="1" ht="11.25" customHeight="1" x14ac:dyDescent="0.25">
      <c r="A198" s="75">
        <f t="shared" si="17"/>
        <v>46024</v>
      </c>
      <c r="B198" s="50"/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7">
        <f t="shared" si="13"/>
        <v>0</v>
      </c>
      <c r="J198" s="57">
        <f t="shared" si="14"/>
        <v>0</v>
      </c>
      <c r="K198" s="57">
        <f t="shared" si="15"/>
        <v>0</v>
      </c>
      <c r="L198" s="57">
        <f t="shared" si="16"/>
        <v>0</v>
      </c>
      <c r="M198" s="85"/>
      <c r="N198" s="88" t="str">
        <f t="shared" si="12"/>
        <v/>
      </c>
      <c r="O198" s="48"/>
      <c r="P198" s="48"/>
      <c r="Q198" s="48"/>
      <c r="R198" s="48"/>
    </row>
    <row r="199" spans="1:18" s="49" customFormat="1" ht="11.25" customHeight="1" x14ac:dyDescent="0.25">
      <c r="A199" s="75">
        <f t="shared" si="17"/>
        <v>46025</v>
      </c>
      <c r="B199" s="50"/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7">
        <f t="shared" si="13"/>
        <v>0</v>
      </c>
      <c r="J199" s="57">
        <f t="shared" si="14"/>
        <v>0</v>
      </c>
      <c r="K199" s="57">
        <f t="shared" si="15"/>
        <v>0</v>
      </c>
      <c r="L199" s="57">
        <f t="shared" si="16"/>
        <v>0</v>
      </c>
      <c r="M199" s="85"/>
      <c r="N199" s="88"/>
      <c r="O199" s="48"/>
      <c r="P199" s="48"/>
      <c r="Q199" s="48"/>
      <c r="R199" s="48"/>
    </row>
    <row r="200" spans="1:18" s="49" customFormat="1" ht="11.25" customHeight="1" x14ac:dyDescent="0.25">
      <c r="A200" s="75">
        <f t="shared" si="17"/>
        <v>46026</v>
      </c>
      <c r="B200" s="50"/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7">
        <f t="shared" si="13"/>
        <v>0</v>
      </c>
      <c r="J200" s="57">
        <f t="shared" si="14"/>
        <v>0</v>
      </c>
      <c r="K200" s="57">
        <f t="shared" si="15"/>
        <v>0</v>
      </c>
      <c r="L200" s="57">
        <f t="shared" si="16"/>
        <v>0</v>
      </c>
      <c r="M200" s="85"/>
      <c r="N200" s="88"/>
      <c r="O200" s="48"/>
      <c r="P200" s="48"/>
      <c r="Q200" s="48"/>
      <c r="R200" s="48"/>
    </row>
    <row r="201" spans="1:18" s="49" customFormat="1" ht="11.25" customHeight="1" x14ac:dyDescent="0.25">
      <c r="A201" s="75">
        <f t="shared" si="17"/>
        <v>46027</v>
      </c>
      <c r="B201" s="50"/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7">
        <f t="shared" si="13"/>
        <v>0</v>
      </c>
      <c r="J201" s="57">
        <f t="shared" si="14"/>
        <v>0</v>
      </c>
      <c r="K201" s="57">
        <f t="shared" si="15"/>
        <v>0</v>
      </c>
      <c r="L201" s="57">
        <f t="shared" si="16"/>
        <v>0</v>
      </c>
      <c r="M201" s="85"/>
      <c r="N201" s="88" t="str">
        <f t="shared" si="12"/>
        <v/>
      </c>
      <c r="O201" s="48"/>
      <c r="P201" s="48"/>
      <c r="Q201" s="48"/>
      <c r="R201" s="48"/>
    </row>
    <row r="202" spans="1:18" s="49" customFormat="1" ht="11.25" customHeight="1" x14ac:dyDescent="0.25">
      <c r="A202" s="75">
        <f t="shared" si="17"/>
        <v>46028</v>
      </c>
      <c r="B202" s="50"/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7">
        <f t="shared" si="13"/>
        <v>0</v>
      </c>
      <c r="J202" s="57">
        <f t="shared" si="14"/>
        <v>0</v>
      </c>
      <c r="K202" s="57">
        <f t="shared" si="15"/>
        <v>0</v>
      </c>
      <c r="L202" s="57">
        <f t="shared" si="16"/>
        <v>0</v>
      </c>
      <c r="M202" s="85"/>
      <c r="N202" s="88" t="str">
        <f t="shared" si="12"/>
        <v/>
      </c>
      <c r="O202" s="48"/>
      <c r="P202" s="48"/>
      <c r="Q202" s="48"/>
      <c r="R202" s="48"/>
    </row>
    <row r="203" spans="1:18" s="49" customFormat="1" ht="11.25" customHeight="1" x14ac:dyDescent="0.25">
      <c r="A203" s="75">
        <f t="shared" si="17"/>
        <v>46029</v>
      </c>
      <c r="B203" s="50"/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7">
        <f t="shared" si="13"/>
        <v>0</v>
      </c>
      <c r="J203" s="57">
        <f t="shared" si="14"/>
        <v>0</v>
      </c>
      <c r="K203" s="57">
        <f t="shared" si="15"/>
        <v>0</v>
      </c>
      <c r="L203" s="57">
        <f t="shared" si="16"/>
        <v>0</v>
      </c>
      <c r="M203" s="85"/>
      <c r="N203" s="88" t="str">
        <f t="shared" si="12"/>
        <v/>
      </c>
      <c r="O203" s="48"/>
      <c r="P203" s="48"/>
      <c r="Q203" s="48"/>
      <c r="R203" s="48"/>
    </row>
    <row r="204" spans="1:18" s="49" customFormat="1" ht="11.25" customHeight="1" x14ac:dyDescent="0.25">
      <c r="A204" s="75">
        <f t="shared" si="17"/>
        <v>46030</v>
      </c>
      <c r="B204" s="50"/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7">
        <f t="shared" si="13"/>
        <v>0</v>
      </c>
      <c r="J204" s="57">
        <f t="shared" si="14"/>
        <v>0</v>
      </c>
      <c r="K204" s="57">
        <f t="shared" si="15"/>
        <v>0</v>
      </c>
      <c r="L204" s="57">
        <f t="shared" si="16"/>
        <v>0</v>
      </c>
      <c r="M204" s="85"/>
      <c r="N204" s="88" t="str">
        <f t="shared" si="12"/>
        <v/>
      </c>
      <c r="O204" s="48"/>
      <c r="P204" s="48"/>
      <c r="Q204" s="48"/>
      <c r="R204" s="48"/>
    </row>
    <row r="205" spans="1:18" s="49" customFormat="1" ht="11.25" customHeight="1" x14ac:dyDescent="0.25">
      <c r="A205" s="75">
        <f t="shared" si="17"/>
        <v>46031</v>
      </c>
      <c r="B205" s="50"/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7">
        <f t="shared" si="13"/>
        <v>0</v>
      </c>
      <c r="J205" s="57">
        <f t="shared" si="14"/>
        <v>0</v>
      </c>
      <c r="K205" s="57">
        <f t="shared" si="15"/>
        <v>0</v>
      </c>
      <c r="L205" s="57">
        <f t="shared" si="16"/>
        <v>0</v>
      </c>
      <c r="M205" s="85"/>
      <c r="N205" s="88" t="str">
        <f t="shared" ref="N205:N268" si="18">IF(AND(I205&lt;0,ISBLANK(M205)),"CODE NEEDED", "")</f>
        <v/>
      </c>
      <c r="O205" s="48"/>
      <c r="P205" s="48"/>
      <c r="Q205" s="48"/>
      <c r="R205" s="48"/>
    </row>
    <row r="206" spans="1:18" s="49" customFormat="1" ht="11.25" customHeight="1" x14ac:dyDescent="0.25">
      <c r="A206" s="75">
        <f t="shared" si="17"/>
        <v>46032</v>
      </c>
      <c r="B206" s="50"/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7">
        <f t="shared" ref="I206:I269" si="19">+I205+C206-D206-E206-F206-G206-H206</f>
        <v>0</v>
      </c>
      <c r="J206" s="57">
        <f t="shared" ref="J206:J269" si="20">+I206*$A$9*1/365</f>
        <v>0</v>
      </c>
      <c r="K206" s="57">
        <f t="shared" ref="K206:K269" si="21">IF(I206&gt;0, J206, 0)</f>
        <v>0</v>
      </c>
      <c r="L206" s="57">
        <f t="shared" ref="L206:L269" si="22">IF(J206&lt;0, J206, 0)</f>
        <v>0</v>
      </c>
      <c r="M206" s="85"/>
      <c r="N206" s="88"/>
      <c r="O206" s="48"/>
      <c r="P206" s="48"/>
      <c r="Q206" s="48"/>
      <c r="R206" s="48"/>
    </row>
    <row r="207" spans="1:18" s="49" customFormat="1" ht="11.25" customHeight="1" x14ac:dyDescent="0.25">
      <c r="A207" s="75">
        <f t="shared" ref="A207:A270" si="23">+A206+1</f>
        <v>46033</v>
      </c>
      <c r="B207" s="50"/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7">
        <f t="shared" si="19"/>
        <v>0</v>
      </c>
      <c r="J207" s="57">
        <f t="shared" si="20"/>
        <v>0</v>
      </c>
      <c r="K207" s="57">
        <f t="shared" si="21"/>
        <v>0</v>
      </c>
      <c r="L207" s="57">
        <f t="shared" si="22"/>
        <v>0</v>
      </c>
      <c r="M207" s="85"/>
      <c r="N207" s="88"/>
      <c r="O207" s="48"/>
      <c r="P207" s="48"/>
      <c r="Q207" s="48"/>
      <c r="R207" s="48"/>
    </row>
    <row r="208" spans="1:18" s="49" customFormat="1" ht="11.25" customHeight="1" x14ac:dyDescent="0.25">
      <c r="A208" s="75">
        <f t="shared" si="23"/>
        <v>46034</v>
      </c>
      <c r="B208" s="50"/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7">
        <f t="shared" si="19"/>
        <v>0</v>
      </c>
      <c r="J208" s="57">
        <f t="shared" si="20"/>
        <v>0</v>
      </c>
      <c r="K208" s="57">
        <f t="shared" si="21"/>
        <v>0</v>
      </c>
      <c r="L208" s="57">
        <f t="shared" si="22"/>
        <v>0</v>
      </c>
      <c r="M208" s="85"/>
      <c r="N208" s="88" t="str">
        <f t="shared" si="18"/>
        <v/>
      </c>
      <c r="O208" s="48"/>
      <c r="P208" s="48"/>
      <c r="Q208" s="48"/>
      <c r="R208" s="48"/>
    </row>
    <row r="209" spans="1:18" s="49" customFormat="1" ht="11.25" customHeight="1" x14ac:dyDescent="0.25">
      <c r="A209" s="75">
        <f t="shared" si="23"/>
        <v>46035</v>
      </c>
      <c r="B209" s="50"/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7">
        <f t="shared" si="19"/>
        <v>0</v>
      </c>
      <c r="J209" s="57">
        <f t="shared" si="20"/>
        <v>0</v>
      </c>
      <c r="K209" s="57">
        <f t="shared" si="21"/>
        <v>0</v>
      </c>
      <c r="L209" s="57">
        <f t="shared" si="22"/>
        <v>0</v>
      </c>
      <c r="M209" s="85"/>
      <c r="N209" s="88" t="str">
        <f t="shared" si="18"/>
        <v/>
      </c>
      <c r="O209" s="48"/>
      <c r="P209" s="48"/>
      <c r="Q209" s="48"/>
      <c r="R209" s="48"/>
    </row>
    <row r="210" spans="1:18" s="49" customFormat="1" ht="11.25" customHeight="1" x14ac:dyDescent="0.25">
      <c r="A210" s="75">
        <f t="shared" si="23"/>
        <v>46036</v>
      </c>
      <c r="B210" s="50"/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7">
        <f t="shared" si="19"/>
        <v>0</v>
      </c>
      <c r="J210" s="57">
        <f t="shared" si="20"/>
        <v>0</v>
      </c>
      <c r="K210" s="57">
        <f t="shared" si="21"/>
        <v>0</v>
      </c>
      <c r="L210" s="57">
        <f t="shared" si="22"/>
        <v>0</v>
      </c>
      <c r="M210" s="85"/>
      <c r="N210" s="88" t="str">
        <f t="shared" si="18"/>
        <v/>
      </c>
      <c r="O210" s="48"/>
      <c r="P210" s="48"/>
      <c r="Q210" s="48"/>
      <c r="R210" s="48"/>
    </row>
    <row r="211" spans="1:18" s="49" customFormat="1" ht="11.25" customHeight="1" x14ac:dyDescent="0.25">
      <c r="A211" s="75">
        <f t="shared" si="23"/>
        <v>46037</v>
      </c>
      <c r="B211" s="50"/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7">
        <f t="shared" si="19"/>
        <v>0</v>
      </c>
      <c r="J211" s="57">
        <f t="shared" si="20"/>
        <v>0</v>
      </c>
      <c r="K211" s="57">
        <f t="shared" si="21"/>
        <v>0</v>
      </c>
      <c r="L211" s="57">
        <f t="shared" si="22"/>
        <v>0</v>
      </c>
      <c r="M211" s="85"/>
      <c r="N211" s="88" t="str">
        <f t="shared" si="18"/>
        <v/>
      </c>
      <c r="O211" s="48"/>
      <c r="P211" s="48"/>
      <c r="Q211" s="48"/>
      <c r="R211" s="48"/>
    </row>
    <row r="212" spans="1:18" s="49" customFormat="1" ht="11.25" customHeight="1" x14ac:dyDescent="0.25">
      <c r="A212" s="75">
        <f t="shared" si="23"/>
        <v>46038</v>
      </c>
      <c r="B212" s="50"/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7">
        <f t="shared" si="19"/>
        <v>0</v>
      </c>
      <c r="J212" s="57">
        <f t="shared" si="20"/>
        <v>0</v>
      </c>
      <c r="K212" s="57">
        <f t="shared" si="21"/>
        <v>0</v>
      </c>
      <c r="L212" s="57">
        <f t="shared" si="22"/>
        <v>0</v>
      </c>
      <c r="M212" s="85"/>
      <c r="N212" s="88" t="str">
        <f t="shared" si="18"/>
        <v/>
      </c>
      <c r="O212" s="48"/>
      <c r="P212" s="48"/>
      <c r="Q212" s="48"/>
      <c r="R212" s="48"/>
    </row>
    <row r="213" spans="1:18" s="49" customFormat="1" ht="11.25" customHeight="1" x14ac:dyDescent="0.25">
      <c r="A213" s="75">
        <f t="shared" si="23"/>
        <v>46039</v>
      </c>
      <c r="B213" s="50"/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7">
        <f t="shared" si="19"/>
        <v>0</v>
      </c>
      <c r="J213" s="57">
        <f t="shared" si="20"/>
        <v>0</v>
      </c>
      <c r="K213" s="57">
        <f t="shared" si="21"/>
        <v>0</v>
      </c>
      <c r="L213" s="57">
        <f t="shared" si="22"/>
        <v>0</v>
      </c>
      <c r="M213" s="85"/>
      <c r="N213" s="88"/>
      <c r="O213" s="48"/>
      <c r="P213" s="48"/>
      <c r="Q213" s="48"/>
      <c r="R213" s="48"/>
    </row>
    <row r="214" spans="1:18" s="49" customFormat="1" ht="11.25" customHeight="1" x14ac:dyDescent="0.25">
      <c r="A214" s="75">
        <f t="shared" si="23"/>
        <v>46040</v>
      </c>
      <c r="B214" s="50"/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7">
        <f t="shared" si="19"/>
        <v>0</v>
      </c>
      <c r="J214" s="57">
        <f t="shared" si="20"/>
        <v>0</v>
      </c>
      <c r="K214" s="57">
        <f t="shared" si="21"/>
        <v>0</v>
      </c>
      <c r="L214" s="57">
        <f t="shared" si="22"/>
        <v>0</v>
      </c>
      <c r="M214" s="85"/>
      <c r="N214" s="88"/>
      <c r="O214" s="48"/>
      <c r="P214" s="48"/>
      <c r="Q214" s="48"/>
      <c r="R214" s="48"/>
    </row>
    <row r="215" spans="1:18" s="49" customFormat="1" ht="11.25" customHeight="1" x14ac:dyDescent="0.25">
      <c r="A215" s="75">
        <f t="shared" si="23"/>
        <v>46041</v>
      </c>
      <c r="B215" s="50"/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7">
        <f t="shared" si="19"/>
        <v>0</v>
      </c>
      <c r="J215" s="57">
        <f t="shared" si="20"/>
        <v>0</v>
      </c>
      <c r="K215" s="57">
        <f t="shared" si="21"/>
        <v>0</v>
      </c>
      <c r="L215" s="57">
        <f t="shared" si="22"/>
        <v>0</v>
      </c>
      <c r="M215" s="85"/>
      <c r="N215" s="88"/>
      <c r="O215" s="48"/>
      <c r="P215" s="48"/>
      <c r="Q215" s="48"/>
      <c r="R215" s="48"/>
    </row>
    <row r="216" spans="1:18" s="49" customFormat="1" ht="11.25" customHeight="1" x14ac:dyDescent="0.25">
      <c r="A216" s="75">
        <f t="shared" si="23"/>
        <v>46042</v>
      </c>
      <c r="B216" s="50"/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7">
        <f t="shared" si="19"/>
        <v>0</v>
      </c>
      <c r="J216" s="57">
        <f t="shared" si="20"/>
        <v>0</v>
      </c>
      <c r="K216" s="57">
        <f t="shared" si="21"/>
        <v>0</v>
      </c>
      <c r="L216" s="57">
        <f t="shared" si="22"/>
        <v>0</v>
      </c>
      <c r="M216" s="85"/>
      <c r="N216" s="88" t="str">
        <f t="shared" si="18"/>
        <v/>
      </c>
      <c r="O216" s="48"/>
      <c r="P216" s="48"/>
      <c r="Q216" s="48"/>
      <c r="R216" s="48"/>
    </row>
    <row r="217" spans="1:18" s="49" customFormat="1" ht="11.25" customHeight="1" x14ac:dyDescent="0.25">
      <c r="A217" s="75">
        <f t="shared" si="23"/>
        <v>46043</v>
      </c>
      <c r="B217" s="50"/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7">
        <f t="shared" si="19"/>
        <v>0</v>
      </c>
      <c r="J217" s="57">
        <f t="shared" si="20"/>
        <v>0</v>
      </c>
      <c r="K217" s="57">
        <f t="shared" si="21"/>
        <v>0</v>
      </c>
      <c r="L217" s="57">
        <f t="shared" si="22"/>
        <v>0</v>
      </c>
      <c r="M217" s="85"/>
      <c r="N217" s="88" t="str">
        <f t="shared" si="18"/>
        <v/>
      </c>
      <c r="O217" s="48"/>
      <c r="P217" s="48"/>
      <c r="Q217" s="48"/>
      <c r="R217" s="48"/>
    </row>
    <row r="218" spans="1:18" s="49" customFormat="1" ht="11.25" customHeight="1" x14ac:dyDescent="0.25">
      <c r="A218" s="75">
        <f t="shared" si="23"/>
        <v>46044</v>
      </c>
      <c r="B218" s="50"/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7">
        <f t="shared" si="19"/>
        <v>0</v>
      </c>
      <c r="J218" s="57">
        <f t="shared" si="20"/>
        <v>0</v>
      </c>
      <c r="K218" s="57">
        <f t="shared" si="21"/>
        <v>0</v>
      </c>
      <c r="L218" s="57">
        <f t="shared" si="22"/>
        <v>0</v>
      </c>
      <c r="M218" s="85"/>
      <c r="N218" s="88" t="str">
        <f t="shared" si="18"/>
        <v/>
      </c>
      <c r="O218" s="48"/>
      <c r="P218" s="48"/>
      <c r="Q218" s="48"/>
      <c r="R218" s="48"/>
    </row>
    <row r="219" spans="1:18" s="49" customFormat="1" ht="11.25" customHeight="1" x14ac:dyDescent="0.25">
      <c r="A219" s="75">
        <f t="shared" si="23"/>
        <v>46045</v>
      </c>
      <c r="B219" s="50"/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7">
        <f t="shared" si="19"/>
        <v>0</v>
      </c>
      <c r="J219" s="57">
        <f t="shared" si="20"/>
        <v>0</v>
      </c>
      <c r="K219" s="57">
        <f t="shared" si="21"/>
        <v>0</v>
      </c>
      <c r="L219" s="57">
        <f t="shared" si="22"/>
        <v>0</v>
      </c>
      <c r="M219" s="85"/>
      <c r="N219" s="88" t="str">
        <f t="shared" si="18"/>
        <v/>
      </c>
      <c r="O219" s="48"/>
      <c r="P219" s="48"/>
      <c r="Q219" s="48"/>
      <c r="R219" s="48"/>
    </row>
    <row r="220" spans="1:18" s="49" customFormat="1" ht="11.25" customHeight="1" x14ac:dyDescent="0.25">
      <c r="A220" s="75">
        <f t="shared" si="23"/>
        <v>46046</v>
      </c>
      <c r="B220" s="50"/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7">
        <f t="shared" si="19"/>
        <v>0</v>
      </c>
      <c r="J220" s="57">
        <f t="shared" si="20"/>
        <v>0</v>
      </c>
      <c r="K220" s="57">
        <f t="shared" si="21"/>
        <v>0</v>
      </c>
      <c r="L220" s="57">
        <f t="shared" si="22"/>
        <v>0</v>
      </c>
      <c r="M220" s="85"/>
      <c r="N220" s="88"/>
      <c r="O220" s="48"/>
      <c r="P220" s="48"/>
      <c r="Q220" s="48"/>
      <c r="R220" s="48"/>
    </row>
    <row r="221" spans="1:18" s="49" customFormat="1" ht="11.25" customHeight="1" x14ac:dyDescent="0.25">
      <c r="A221" s="75">
        <f t="shared" si="23"/>
        <v>46047</v>
      </c>
      <c r="B221" s="50"/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7">
        <f t="shared" si="19"/>
        <v>0</v>
      </c>
      <c r="J221" s="57">
        <f t="shared" si="20"/>
        <v>0</v>
      </c>
      <c r="K221" s="57">
        <f t="shared" si="21"/>
        <v>0</v>
      </c>
      <c r="L221" s="57">
        <f t="shared" si="22"/>
        <v>0</v>
      </c>
      <c r="M221" s="85"/>
      <c r="N221" s="88"/>
      <c r="O221" s="48"/>
      <c r="P221" s="48"/>
      <c r="Q221" s="48"/>
      <c r="R221" s="48"/>
    </row>
    <row r="222" spans="1:18" s="49" customFormat="1" ht="11.25" customHeight="1" x14ac:dyDescent="0.25">
      <c r="A222" s="75">
        <f t="shared" si="23"/>
        <v>46048</v>
      </c>
      <c r="B222" s="50"/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7">
        <f t="shared" si="19"/>
        <v>0</v>
      </c>
      <c r="J222" s="57">
        <f t="shared" si="20"/>
        <v>0</v>
      </c>
      <c r="K222" s="57">
        <f t="shared" si="21"/>
        <v>0</v>
      </c>
      <c r="L222" s="57">
        <f t="shared" si="22"/>
        <v>0</v>
      </c>
      <c r="M222" s="85"/>
      <c r="N222" s="88" t="str">
        <f t="shared" si="18"/>
        <v/>
      </c>
      <c r="O222" s="48"/>
      <c r="P222" s="48"/>
      <c r="Q222" s="48"/>
      <c r="R222" s="48"/>
    </row>
    <row r="223" spans="1:18" s="49" customFormat="1" ht="11.25" customHeight="1" x14ac:dyDescent="0.25">
      <c r="A223" s="75">
        <f t="shared" si="23"/>
        <v>46049</v>
      </c>
      <c r="B223" s="50"/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7">
        <f t="shared" si="19"/>
        <v>0</v>
      </c>
      <c r="J223" s="57">
        <f t="shared" si="20"/>
        <v>0</v>
      </c>
      <c r="K223" s="57">
        <f t="shared" si="21"/>
        <v>0</v>
      </c>
      <c r="L223" s="57">
        <f t="shared" si="22"/>
        <v>0</v>
      </c>
      <c r="M223" s="85"/>
      <c r="N223" s="88" t="str">
        <f t="shared" si="18"/>
        <v/>
      </c>
      <c r="O223" s="48"/>
      <c r="P223" s="48"/>
      <c r="Q223" s="48"/>
      <c r="R223" s="48"/>
    </row>
    <row r="224" spans="1:18" s="49" customFormat="1" ht="11.25" customHeight="1" x14ac:dyDescent="0.25">
      <c r="A224" s="75">
        <f t="shared" si="23"/>
        <v>46050</v>
      </c>
      <c r="B224" s="50"/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7">
        <f t="shared" si="19"/>
        <v>0</v>
      </c>
      <c r="J224" s="57">
        <f t="shared" si="20"/>
        <v>0</v>
      </c>
      <c r="K224" s="57">
        <f t="shared" si="21"/>
        <v>0</v>
      </c>
      <c r="L224" s="57">
        <f t="shared" si="22"/>
        <v>0</v>
      </c>
      <c r="M224" s="85"/>
      <c r="N224" s="88" t="str">
        <f t="shared" si="18"/>
        <v/>
      </c>
      <c r="O224" s="48"/>
      <c r="P224" s="48"/>
      <c r="Q224" s="48"/>
      <c r="R224" s="48"/>
    </row>
    <row r="225" spans="1:18" s="49" customFormat="1" ht="11.25" customHeight="1" x14ac:dyDescent="0.25">
      <c r="A225" s="75">
        <f t="shared" si="23"/>
        <v>46051</v>
      </c>
      <c r="B225" s="50"/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7">
        <f t="shared" si="19"/>
        <v>0</v>
      </c>
      <c r="J225" s="57">
        <f t="shared" si="20"/>
        <v>0</v>
      </c>
      <c r="K225" s="57">
        <f t="shared" si="21"/>
        <v>0</v>
      </c>
      <c r="L225" s="57">
        <f t="shared" si="22"/>
        <v>0</v>
      </c>
      <c r="M225" s="85"/>
      <c r="N225" s="88" t="str">
        <f t="shared" si="18"/>
        <v/>
      </c>
      <c r="O225" s="48"/>
      <c r="P225" s="48"/>
      <c r="Q225" s="48"/>
      <c r="R225" s="48"/>
    </row>
    <row r="226" spans="1:18" s="49" customFormat="1" ht="11.25" customHeight="1" x14ac:dyDescent="0.25">
      <c r="A226" s="75">
        <f t="shared" si="23"/>
        <v>46052</v>
      </c>
      <c r="B226" s="50"/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7">
        <f t="shared" si="19"/>
        <v>0</v>
      </c>
      <c r="J226" s="57">
        <f t="shared" si="20"/>
        <v>0</v>
      </c>
      <c r="K226" s="57">
        <f t="shared" si="21"/>
        <v>0</v>
      </c>
      <c r="L226" s="57">
        <f t="shared" si="22"/>
        <v>0</v>
      </c>
      <c r="M226" s="85"/>
      <c r="N226" s="88" t="str">
        <f t="shared" si="18"/>
        <v/>
      </c>
      <c r="O226" s="48"/>
      <c r="P226" s="48"/>
      <c r="Q226" s="48"/>
      <c r="R226" s="48"/>
    </row>
    <row r="227" spans="1:18" s="49" customFormat="1" ht="11.25" customHeight="1" x14ac:dyDescent="0.25">
      <c r="A227" s="75">
        <f t="shared" si="23"/>
        <v>46053</v>
      </c>
      <c r="B227" s="50"/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7">
        <f t="shared" si="19"/>
        <v>0</v>
      </c>
      <c r="J227" s="57">
        <f t="shared" si="20"/>
        <v>0</v>
      </c>
      <c r="K227" s="57">
        <f t="shared" si="21"/>
        <v>0</v>
      </c>
      <c r="L227" s="57">
        <f t="shared" si="22"/>
        <v>0</v>
      </c>
      <c r="M227" s="85"/>
      <c r="N227" s="88"/>
      <c r="O227" s="48"/>
      <c r="P227" s="48"/>
      <c r="Q227" s="48"/>
      <c r="R227" s="48"/>
    </row>
    <row r="228" spans="1:18" s="49" customFormat="1" ht="11.25" customHeight="1" x14ac:dyDescent="0.25">
      <c r="A228" s="75">
        <f t="shared" si="23"/>
        <v>46054</v>
      </c>
      <c r="B228" s="50"/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7">
        <f t="shared" si="19"/>
        <v>0</v>
      </c>
      <c r="J228" s="57">
        <f t="shared" si="20"/>
        <v>0</v>
      </c>
      <c r="K228" s="57">
        <f t="shared" si="21"/>
        <v>0</v>
      </c>
      <c r="L228" s="57">
        <f t="shared" si="22"/>
        <v>0</v>
      </c>
      <c r="M228" s="85"/>
      <c r="N228" s="88"/>
      <c r="O228" s="48"/>
      <c r="P228" s="48"/>
      <c r="Q228" s="48"/>
      <c r="R228" s="48"/>
    </row>
    <row r="229" spans="1:18" s="49" customFormat="1" ht="11.25" customHeight="1" x14ac:dyDescent="0.25">
      <c r="A229" s="75">
        <f t="shared" si="23"/>
        <v>46055</v>
      </c>
      <c r="B229" s="50"/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7">
        <f t="shared" si="19"/>
        <v>0</v>
      </c>
      <c r="J229" s="57">
        <f t="shared" si="20"/>
        <v>0</v>
      </c>
      <c r="K229" s="57">
        <f t="shared" si="21"/>
        <v>0</v>
      </c>
      <c r="L229" s="57">
        <f t="shared" si="22"/>
        <v>0</v>
      </c>
      <c r="M229" s="85"/>
      <c r="N229" s="88" t="str">
        <f t="shared" si="18"/>
        <v/>
      </c>
      <c r="O229" s="48"/>
      <c r="P229" s="48"/>
      <c r="Q229" s="48"/>
      <c r="R229" s="48"/>
    </row>
    <row r="230" spans="1:18" s="49" customFormat="1" ht="11.25" customHeight="1" x14ac:dyDescent="0.25">
      <c r="A230" s="75">
        <f t="shared" si="23"/>
        <v>46056</v>
      </c>
      <c r="B230" s="50"/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7">
        <f t="shared" si="19"/>
        <v>0</v>
      </c>
      <c r="J230" s="57">
        <f t="shared" si="20"/>
        <v>0</v>
      </c>
      <c r="K230" s="57">
        <f t="shared" si="21"/>
        <v>0</v>
      </c>
      <c r="L230" s="57">
        <f t="shared" si="22"/>
        <v>0</v>
      </c>
      <c r="M230" s="85"/>
      <c r="N230" s="88" t="str">
        <f t="shared" si="18"/>
        <v/>
      </c>
      <c r="O230" s="48"/>
      <c r="P230" s="48"/>
      <c r="Q230" s="48"/>
      <c r="R230" s="48"/>
    </row>
    <row r="231" spans="1:18" s="49" customFormat="1" ht="11.25" customHeight="1" x14ac:dyDescent="0.25">
      <c r="A231" s="75">
        <f t="shared" si="23"/>
        <v>46057</v>
      </c>
      <c r="B231" s="50"/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7">
        <f t="shared" si="19"/>
        <v>0</v>
      </c>
      <c r="J231" s="57">
        <f t="shared" si="20"/>
        <v>0</v>
      </c>
      <c r="K231" s="57">
        <f t="shared" si="21"/>
        <v>0</v>
      </c>
      <c r="L231" s="57">
        <f t="shared" si="22"/>
        <v>0</v>
      </c>
      <c r="M231" s="85"/>
      <c r="N231" s="88" t="str">
        <f t="shared" si="18"/>
        <v/>
      </c>
      <c r="O231" s="48"/>
      <c r="P231" s="48"/>
      <c r="Q231" s="48"/>
      <c r="R231" s="48"/>
    </row>
    <row r="232" spans="1:18" s="49" customFormat="1" ht="11.25" customHeight="1" x14ac:dyDescent="0.25">
      <c r="A232" s="75">
        <f t="shared" si="23"/>
        <v>46058</v>
      </c>
      <c r="B232" s="50"/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7">
        <f t="shared" si="19"/>
        <v>0</v>
      </c>
      <c r="J232" s="57">
        <f t="shared" si="20"/>
        <v>0</v>
      </c>
      <c r="K232" s="57">
        <f t="shared" si="21"/>
        <v>0</v>
      </c>
      <c r="L232" s="57">
        <f t="shared" si="22"/>
        <v>0</v>
      </c>
      <c r="M232" s="85"/>
      <c r="N232" s="88" t="str">
        <f t="shared" si="18"/>
        <v/>
      </c>
      <c r="O232" s="48"/>
      <c r="P232" s="48"/>
      <c r="Q232" s="48"/>
      <c r="R232" s="48"/>
    </row>
    <row r="233" spans="1:18" s="49" customFormat="1" ht="11.25" customHeight="1" x14ac:dyDescent="0.25">
      <c r="A233" s="75">
        <f t="shared" si="23"/>
        <v>46059</v>
      </c>
      <c r="B233" s="50"/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7">
        <f t="shared" si="19"/>
        <v>0</v>
      </c>
      <c r="J233" s="57">
        <f t="shared" si="20"/>
        <v>0</v>
      </c>
      <c r="K233" s="57">
        <f t="shared" si="21"/>
        <v>0</v>
      </c>
      <c r="L233" s="57">
        <f t="shared" si="22"/>
        <v>0</v>
      </c>
      <c r="M233" s="85"/>
      <c r="N233" s="88" t="str">
        <f t="shared" si="18"/>
        <v/>
      </c>
      <c r="O233" s="48"/>
      <c r="P233" s="48"/>
      <c r="Q233" s="48"/>
      <c r="R233" s="48"/>
    </row>
    <row r="234" spans="1:18" s="49" customFormat="1" ht="11.25" customHeight="1" x14ac:dyDescent="0.25">
      <c r="A234" s="75">
        <f t="shared" si="23"/>
        <v>46060</v>
      </c>
      <c r="B234" s="50"/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7">
        <f t="shared" si="19"/>
        <v>0</v>
      </c>
      <c r="J234" s="57">
        <f t="shared" si="20"/>
        <v>0</v>
      </c>
      <c r="K234" s="57">
        <f t="shared" si="21"/>
        <v>0</v>
      </c>
      <c r="L234" s="57">
        <f t="shared" si="22"/>
        <v>0</v>
      </c>
      <c r="M234" s="85"/>
      <c r="N234" s="88"/>
      <c r="O234" s="48"/>
      <c r="P234" s="48"/>
      <c r="Q234" s="48"/>
      <c r="R234" s="48"/>
    </row>
    <row r="235" spans="1:18" s="49" customFormat="1" ht="11.25" customHeight="1" x14ac:dyDescent="0.25">
      <c r="A235" s="75">
        <f t="shared" si="23"/>
        <v>46061</v>
      </c>
      <c r="B235" s="50"/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7">
        <f t="shared" si="19"/>
        <v>0</v>
      </c>
      <c r="J235" s="57">
        <f t="shared" si="20"/>
        <v>0</v>
      </c>
      <c r="K235" s="57">
        <f t="shared" si="21"/>
        <v>0</v>
      </c>
      <c r="L235" s="57">
        <f t="shared" si="22"/>
        <v>0</v>
      </c>
      <c r="M235" s="85"/>
      <c r="N235" s="88"/>
      <c r="O235" s="48"/>
      <c r="P235" s="48"/>
      <c r="Q235" s="48"/>
      <c r="R235" s="48"/>
    </row>
    <row r="236" spans="1:18" s="49" customFormat="1" ht="11.25" customHeight="1" x14ac:dyDescent="0.25">
      <c r="A236" s="75">
        <f t="shared" si="23"/>
        <v>46062</v>
      </c>
      <c r="B236" s="50"/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7">
        <f t="shared" si="19"/>
        <v>0</v>
      </c>
      <c r="J236" s="57">
        <f t="shared" si="20"/>
        <v>0</v>
      </c>
      <c r="K236" s="57">
        <f t="shared" si="21"/>
        <v>0</v>
      </c>
      <c r="L236" s="57">
        <f t="shared" si="22"/>
        <v>0</v>
      </c>
      <c r="M236" s="85"/>
      <c r="N236" s="88" t="str">
        <f t="shared" si="18"/>
        <v/>
      </c>
      <c r="O236" s="48"/>
      <c r="P236" s="48"/>
      <c r="Q236" s="48"/>
      <c r="R236" s="48"/>
    </row>
    <row r="237" spans="1:18" s="49" customFormat="1" ht="11.25" customHeight="1" x14ac:dyDescent="0.25">
      <c r="A237" s="75">
        <f t="shared" si="23"/>
        <v>46063</v>
      </c>
      <c r="B237" s="50"/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7">
        <f t="shared" si="19"/>
        <v>0</v>
      </c>
      <c r="J237" s="57">
        <f t="shared" si="20"/>
        <v>0</v>
      </c>
      <c r="K237" s="57">
        <f t="shared" si="21"/>
        <v>0</v>
      </c>
      <c r="L237" s="57">
        <f t="shared" si="22"/>
        <v>0</v>
      </c>
      <c r="M237" s="85"/>
      <c r="N237" s="88" t="str">
        <f t="shared" si="18"/>
        <v/>
      </c>
      <c r="O237" s="48"/>
      <c r="P237" s="48"/>
      <c r="Q237" s="48"/>
      <c r="R237" s="48"/>
    </row>
    <row r="238" spans="1:18" s="49" customFormat="1" ht="11.25" customHeight="1" x14ac:dyDescent="0.25">
      <c r="A238" s="75">
        <f t="shared" si="23"/>
        <v>46064</v>
      </c>
      <c r="B238" s="50"/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7">
        <f t="shared" si="19"/>
        <v>0</v>
      </c>
      <c r="J238" s="57">
        <f t="shared" si="20"/>
        <v>0</v>
      </c>
      <c r="K238" s="57">
        <f t="shared" si="21"/>
        <v>0</v>
      </c>
      <c r="L238" s="57">
        <f t="shared" si="22"/>
        <v>0</v>
      </c>
      <c r="M238" s="85"/>
      <c r="N238" s="88" t="str">
        <f t="shared" si="18"/>
        <v/>
      </c>
      <c r="O238" s="48"/>
      <c r="P238" s="48"/>
      <c r="Q238" s="48"/>
      <c r="R238" s="48"/>
    </row>
    <row r="239" spans="1:18" s="49" customFormat="1" ht="11.25" customHeight="1" x14ac:dyDescent="0.25">
      <c r="A239" s="75">
        <f t="shared" si="23"/>
        <v>46065</v>
      </c>
      <c r="B239" s="50"/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7">
        <f t="shared" si="19"/>
        <v>0</v>
      </c>
      <c r="J239" s="57">
        <f t="shared" si="20"/>
        <v>0</v>
      </c>
      <c r="K239" s="57">
        <f t="shared" si="21"/>
        <v>0</v>
      </c>
      <c r="L239" s="57">
        <f t="shared" si="22"/>
        <v>0</v>
      </c>
      <c r="M239" s="85"/>
      <c r="N239" s="88" t="str">
        <f t="shared" si="18"/>
        <v/>
      </c>
      <c r="O239" s="48"/>
      <c r="P239" s="48"/>
      <c r="Q239" s="48"/>
      <c r="R239" s="48"/>
    </row>
    <row r="240" spans="1:18" s="49" customFormat="1" ht="11.25" customHeight="1" x14ac:dyDescent="0.25">
      <c r="A240" s="75">
        <f t="shared" si="23"/>
        <v>46066</v>
      </c>
      <c r="B240" s="50"/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7">
        <f t="shared" si="19"/>
        <v>0</v>
      </c>
      <c r="J240" s="57">
        <f t="shared" si="20"/>
        <v>0</v>
      </c>
      <c r="K240" s="57">
        <f t="shared" si="21"/>
        <v>0</v>
      </c>
      <c r="L240" s="57">
        <f t="shared" si="22"/>
        <v>0</v>
      </c>
      <c r="M240" s="85"/>
      <c r="N240" s="88" t="str">
        <f t="shared" si="18"/>
        <v/>
      </c>
      <c r="O240" s="48"/>
      <c r="P240" s="48"/>
      <c r="Q240" s="48"/>
      <c r="R240" s="48"/>
    </row>
    <row r="241" spans="1:18" s="49" customFormat="1" ht="11.25" customHeight="1" x14ac:dyDescent="0.25">
      <c r="A241" s="75">
        <f t="shared" si="23"/>
        <v>46067</v>
      </c>
      <c r="B241" s="50"/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7">
        <f t="shared" si="19"/>
        <v>0</v>
      </c>
      <c r="J241" s="57">
        <f t="shared" si="20"/>
        <v>0</v>
      </c>
      <c r="K241" s="57">
        <f t="shared" si="21"/>
        <v>0</v>
      </c>
      <c r="L241" s="57">
        <f t="shared" si="22"/>
        <v>0</v>
      </c>
      <c r="M241" s="85"/>
      <c r="N241" s="88"/>
      <c r="O241" s="48"/>
      <c r="P241" s="48"/>
      <c r="Q241" s="48"/>
      <c r="R241" s="48"/>
    </row>
    <row r="242" spans="1:18" s="49" customFormat="1" ht="11.25" customHeight="1" x14ac:dyDescent="0.25">
      <c r="A242" s="75">
        <f t="shared" si="23"/>
        <v>46068</v>
      </c>
      <c r="B242" s="50"/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7">
        <f t="shared" si="19"/>
        <v>0</v>
      </c>
      <c r="J242" s="57">
        <f t="shared" si="20"/>
        <v>0</v>
      </c>
      <c r="K242" s="57">
        <f t="shared" si="21"/>
        <v>0</v>
      </c>
      <c r="L242" s="57">
        <f t="shared" si="22"/>
        <v>0</v>
      </c>
      <c r="M242" s="85"/>
      <c r="N242" s="88"/>
      <c r="O242" s="48"/>
      <c r="P242" s="48"/>
      <c r="Q242" s="48"/>
      <c r="R242" s="48"/>
    </row>
    <row r="243" spans="1:18" s="49" customFormat="1" ht="11.25" customHeight="1" x14ac:dyDescent="0.25">
      <c r="A243" s="75">
        <f t="shared" si="23"/>
        <v>46069</v>
      </c>
      <c r="B243" s="50"/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7">
        <f t="shared" si="19"/>
        <v>0</v>
      </c>
      <c r="J243" s="57">
        <f t="shared" si="20"/>
        <v>0</v>
      </c>
      <c r="K243" s="57">
        <f t="shared" si="21"/>
        <v>0</v>
      </c>
      <c r="L243" s="57">
        <f t="shared" si="22"/>
        <v>0</v>
      </c>
      <c r="M243" s="85"/>
      <c r="N243" s="88" t="str">
        <f t="shared" si="18"/>
        <v/>
      </c>
      <c r="O243" s="48"/>
      <c r="P243" s="48"/>
      <c r="Q243" s="48"/>
      <c r="R243" s="48"/>
    </row>
    <row r="244" spans="1:18" s="49" customFormat="1" ht="11.25" customHeight="1" x14ac:dyDescent="0.25">
      <c r="A244" s="75">
        <f t="shared" si="23"/>
        <v>46070</v>
      </c>
      <c r="B244" s="50"/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7">
        <f t="shared" si="19"/>
        <v>0</v>
      </c>
      <c r="J244" s="57">
        <f t="shared" si="20"/>
        <v>0</v>
      </c>
      <c r="K244" s="57">
        <f t="shared" si="21"/>
        <v>0</v>
      </c>
      <c r="L244" s="57">
        <f t="shared" si="22"/>
        <v>0</v>
      </c>
      <c r="M244" s="85"/>
      <c r="N244" s="88" t="str">
        <f t="shared" si="18"/>
        <v/>
      </c>
      <c r="O244" s="48"/>
      <c r="P244" s="48"/>
      <c r="Q244" s="48"/>
      <c r="R244" s="48"/>
    </row>
    <row r="245" spans="1:18" s="49" customFormat="1" ht="11.25" customHeight="1" x14ac:dyDescent="0.25">
      <c r="A245" s="75">
        <f t="shared" si="23"/>
        <v>46071</v>
      </c>
      <c r="B245" s="50"/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7">
        <f t="shared" si="19"/>
        <v>0</v>
      </c>
      <c r="J245" s="57">
        <f t="shared" si="20"/>
        <v>0</v>
      </c>
      <c r="K245" s="57">
        <f t="shared" si="21"/>
        <v>0</v>
      </c>
      <c r="L245" s="57">
        <f t="shared" si="22"/>
        <v>0</v>
      </c>
      <c r="M245" s="85"/>
      <c r="N245" s="88" t="str">
        <f t="shared" si="18"/>
        <v/>
      </c>
      <c r="O245" s="48"/>
      <c r="P245" s="48"/>
      <c r="Q245" s="48"/>
      <c r="R245" s="48"/>
    </row>
    <row r="246" spans="1:18" s="49" customFormat="1" ht="11.25" customHeight="1" x14ac:dyDescent="0.25">
      <c r="A246" s="75">
        <f t="shared" si="23"/>
        <v>46072</v>
      </c>
      <c r="B246" s="50"/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7">
        <f t="shared" si="19"/>
        <v>0</v>
      </c>
      <c r="J246" s="57">
        <f t="shared" si="20"/>
        <v>0</v>
      </c>
      <c r="K246" s="57">
        <f t="shared" si="21"/>
        <v>0</v>
      </c>
      <c r="L246" s="57">
        <f t="shared" si="22"/>
        <v>0</v>
      </c>
      <c r="M246" s="85"/>
      <c r="N246" s="88" t="str">
        <f t="shared" si="18"/>
        <v/>
      </c>
      <c r="O246" s="48"/>
      <c r="P246" s="48"/>
      <c r="Q246" s="48"/>
      <c r="R246" s="48"/>
    </row>
    <row r="247" spans="1:18" s="49" customFormat="1" ht="11.25" customHeight="1" x14ac:dyDescent="0.25">
      <c r="A247" s="75">
        <f t="shared" si="23"/>
        <v>46073</v>
      </c>
      <c r="B247" s="50"/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7">
        <f t="shared" si="19"/>
        <v>0</v>
      </c>
      <c r="J247" s="57">
        <f t="shared" si="20"/>
        <v>0</v>
      </c>
      <c r="K247" s="57">
        <f t="shared" si="21"/>
        <v>0</v>
      </c>
      <c r="L247" s="57">
        <f t="shared" si="22"/>
        <v>0</v>
      </c>
      <c r="M247" s="85"/>
      <c r="N247" s="88" t="str">
        <f t="shared" si="18"/>
        <v/>
      </c>
      <c r="O247" s="48"/>
      <c r="P247" s="48"/>
      <c r="Q247" s="48"/>
      <c r="R247" s="48"/>
    </row>
    <row r="248" spans="1:18" s="49" customFormat="1" ht="11.25" customHeight="1" x14ac:dyDescent="0.25">
      <c r="A248" s="75">
        <f t="shared" si="23"/>
        <v>46074</v>
      </c>
      <c r="B248" s="50"/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7">
        <f t="shared" si="19"/>
        <v>0</v>
      </c>
      <c r="J248" s="57">
        <f t="shared" si="20"/>
        <v>0</v>
      </c>
      <c r="K248" s="57">
        <f t="shared" si="21"/>
        <v>0</v>
      </c>
      <c r="L248" s="57">
        <f t="shared" si="22"/>
        <v>0</v>
      </c>
      <c r="M248" s="85"/>
      <c r="N248" s="88"/>
      <c r="O248" s="48"/>
      <c r="P248" s="48"/>
      <c r="Q248" s="48"/>
      <c r="R248" s="48"/>
    </row>
    <row r="249" spans="1:18" s="49" customFormat="1" ht="11.25" customHeight="1" x14ac:dyDescent="0.25">
      <c r="A249" s="75">
        <f t="shared" si="23"/>
        <v>46075</v>
      </c>
      <c r="B249" s="50"/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7">
        <f t="shared" si="19"/>
        <v>0</v>
      </c>
      <c r="J249" s="57">
        <f t="shared" si="20"/>
        <v>0</v>
      </c>
      <c r="K249" s="57">
        <f t="shared" si="21"/>
        <v>0</v>
      </c>
      <c r="L249" s="57">
        <f t="shared" si="22"/>
        <v>0</v>
      </c>
      <c r="M249" s="85"/>
      <c r="N249" s="88"/>
      <c r="O249" s="48"/>
      <c r="P249" s="48"/>
      <c r="Q249" s="48"/>
      <c r="R249" s="48"/>
    </row>
    <row r="250" spans="1:18" s="49" customFormat="1" ht="11.25" customHeight="1" x14ac:dyDescent="0.25">
      <c r="A250" s="75">
        <f t="shared" si="23"/>
        <v>46076</v>
      </c>
      <c r="B250" s="50"/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7">
        <f t="shared" si="19"/>
        <v>0</v>
      </c>
      <c r="J250" s="57">
        <f t="shared" si="20"/>
        <v>0</v>
      </c>
      <c r="K250" s="57">
        <f t="shared" si="21"/>
        <v>0</v>
      </c>
      <c r="L250" s="57">
        <f t="shared" si="22"/>
        <v>0</v>
      </c>
      <c r="M250" s="85"/>
      <c r="N250" s="88" t="str">
        <f t="shared" si="18"/>
        <v/>
      </c>
      <c r="O250" s="48"/>
      <c r="P250" s="48"/>
      <c r="Q250" s="48"/>
      <c r="R250" s="48"/>
    </row>
    <row r="251" spans="1:18" s="49" customFormat="1" ht="11.25" customHeight="1" x14ac:dyDescent="0.25">
      <c r="A251" s="75">
        <f t="shared" si="23"/>
        <v>46077</v>
      </c>
      <c r="B251" s="50"/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7">
        <f t="shared" si="19"/>
        <v>0</v>
      </c>
      <c r="J251" s="57">
        <f t="shared" si="20"/>
        <v>0</v>
      </c>
      <c r="K251" s="57">
        <f t="shared" si="21"/>
        <v>0</v>
      </c>
      <c r="L251" s="57">
        <f t="shared" si="22"/>
        <v>0</v>
      </c>
      <c r="M251" s="85"/>
      <c r="N251" s="88" t="str">
        <f t="shared" si="18"/>
        <v/>
      </c>
      <c r="O251" s="48"/>
      <c r="P251" s="48"/>
      <c r="Q251" s="48"/>
      <c r="R251" s="48"/>
    </row>
    <row r="252" spans="1:18" s="49" customFormat="1" ht="11.25" customHeight="1" x14ac:dyDescent="0.25">
      <c r="A252" s="75">
        <f t="shared" si="23"/>
        <v>46078</v>
      </c>
      <c r="B252" s="50"/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7">
        <f t="shared" si="19"/>
        <v>0</v>
      </c>
      <c r="J252" s="57">
        <f t="shared" si="20"/>
        <v>0</v>
      </c>
      <c r="K252" s="57">
        <f t="shared" si="21"/>
        <v>0</v>
      </c>
      <c r="L252" s="57">
        <f t="shared" si="22"/>
        <v>0</v>
      </c>
      <c r="M252" s="85"/>
      <c r="N252" s="88" t="str">
        <f t="shared" si="18"/>
        <v/>
      </c>
      <c r="O252" s="48"/>
      <c r="P252" s="48"/>
      <c r="Q252" s="48"/>
      <c r="R252" s="48"/>
    </row>
    <row r="253" spans="1:18" s="49" customFormat="1" ht="11.25" customHeight="1" x14ac:dyDescent="0.25">
      <c r="A253" s="75">
        <f t="shared" si="23"/>
        <v>46079</v>
      </c>
      <c r="B253" s="50"/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7">
        <f t="shared" si="19"/>
        <v>0</v>
      </c>
      <c r="J253" s="57">
        <f t="shared" si="20"/>
        <v>0</v>
      </c>
      <c r="K253" s="57">
        <f t="shared" si="21"/>
        <v>0</v>
      </c>
      <c r="L253" s="57">
        <f t="shared" si="22"/>
        <v>0</v>
      </c>
      <c r="M253" s="85"/>
      <c r="N253" s="88" t="str">
        <f t="shared" si="18"/>
        <v/>
      </c>
      <c r="O253" s="48"/>
      <c r="P253" s="48"/>
      <c r="Q253" s="48"/>
      <c r="R253" s="48"/>
    </row>
    <row r="254" spans="1:18" s="49" customFormat="1" ht="11.25" customHeight="1" x14ac:dyDescent="0.25">
      <c r="A254" s="75">
        <f t="shared" si="23"/>
        <v>46080</v>
      </c>
      <c r="B254" s="50"/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7">
        <f t="shared" si="19"/>
        <v>0</v>
      </c>
      <c r="J254" s="57">
        <f t="shared" si="20"/>
        <v>0</v>
      </c>
      <c r="K254" s="57">
        <f t="shared" si="21"/>
        <v>0</v>
      </c>
      <c r="L254" s="57">
        <f t="shared" si="22"/>
        <v>0</v>
      </c>
      <c r="M254" s="85"/>
      <c r="N254" s="88" t="str">
        <f t="shared" si="18"/>
        <v/>
      </c>
      <c r="O254" s="48"/>
      <c r="P254" s="48"/>
      <c r="Q254" s="48"/>
      <c r="R254" s="48"/>
    </row>
    <row r="255" spans="1:18" s="49" customFormat="1" ht="11.25" customHeight="1" x14ac:dyDescent="0.25">
      <c r="A255" s="75">
        <f t="shared" si="23"/>
        <v>46081</v>
      </c>
      <c r="B255" s="50"/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7">
        <f t="shared" si="19"/>
        <v>0</v>
      </c>
      <c r="J255" s="57">
        <f t="shared" si="20"/>
        <v>0</v>
      </c>
      <c r="K255" s="57">
        <f t="shared" si="21"/>
        <v>0</v>
      </c>
      <c r="L255" s="57">
        <f t="shared" si="22"/>
        <v>0</v>
      </c>
      <c r="M255" s="85"/>
      <c r="N255" s="88"/>
      <c r="O255" s="48"/>
      <c r="P255" s="48"/>
      <c r="Q255" s="48"/>
      <c r="R255" s="48"/>
    </row>
    <row r="256" spans="1:18" s="49" customFormat="1" ht="11.25" customHeight="1" x14ac:dyDescent="0.25">
      <c r="A256" s="75">
        <f t="shared" si="23"/>
        <v>46082</v>
      </c>
      <c r="B256" s="50"/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7">
        <f t="shared" si="19"/>
        <v>0</v>
      </c>
      <c r="J256" s="57">
        <f t="shared" si="20"/>
        <v>0</v>
      </c>
      <c r="K256" s="57">
        <f t="shared" si="21"/>
        <v>0</v>
      </c>
      <c r="L256" s="57">
        <f t="shared" si="22"/>
        <v>0</v>
      </c>
      <c r="M256" s="85"/>
      <c r="N256" s="88"/>
      <c r="O256" s="48"/>
      <c r="P256" s="48"/>
      <c r="Q256" s="48"/>
      <c r="R256" s="48"/>
    </row>
    <row r="257" spans="1:18" s="49" customFormat="1" ht="11.25" customHeight="1" x14ac:dyDescent="0.25">
      <c r="A257" s="75">
        <f t="shared" si="23"/>
        <v>46083</v>
      </c>
      <c r="B257" s="50"/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7">
        <f t="shared" si="19"/>
        <v>0</v>
      </c>
      <c r="J257" s="57">
        <f t="shared" si="20"/>
        <v>0</v>
      </c>
      <c r="K257" s="57">
        <f t="shared" si="21"/>
        <v>0</v>
      </c>
      <c r="L257" s="57">
        <f t="shared" si="22"/>
        <v>0</v>
      </c>
      <c r="M257" s="85"/>
      <c r="N257" s="88" t="str">
        <f t="shared" si="18"/>
        <v/>
      </c>
      <c r="O257" s="48"/>
      <c r="P257" s="48"/>
      <c r="Q257" s="48"/>
      <c r="R257" s="48"/>
    </row>
    <row r="258" spans="1:18" s="49" customFormat="1" ht="11.25" customHeight="1" x14ac:dyDescent="0.25">
      <c r="A258" s="75">
        <f t="shared" si="23"/>
        <v>46084</v>
      </c>
      <c r="B258" s="50"/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7">
        <f t="shared" si="19"/>
        <v>0</v>
      </c>
      <c r="J258" s="57">
        <f t="shared" si="20"/>
        <v>0</v>
      </c>
      <c r="K258" s="57">
        <f t="shared" si="21"/>
        <v>0</v>
      </c>
      <c r="L258" s="57">
        <f t="shared" si="22"/>
        <v>0</v>
      </c>
      <c r="M258" s="85"/>
      <c r="N258" s="88" t="str">
        <f t="shared" si="18"/>
        <v/>
      </c>
      <c r="O258" s="48"/>
      <c r="P258" s="48"/>
      <c r="Q258" s="48"/>
      <c r="R258" s="48"/>
    </row>
    <row r="259" spans="1:18" s="49" customFormat="1" ht="11.25" customHeight="1" x14ac:dyDescent="0.25">
      <c r="A259" s="75">
        <f t="shared" si="23"/>
        <v>46085</v>
      </c>
      <c r="B259" s="50"/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7">
        <f t="shared" si="19"/>
        <v>0</v>
      </c>
      <c r="J259" s="57">
        <f t="shared" si="20"/>
        <v>0</v>
      </c>
      <c r="K259" s="57">
        <f t="shared" si="21"/>
        <v>0</v>
      </c>
      <c r="L259" s="57">
        <f t="shared" si="22"/>
        <v>0</v>
      </c>
      <c r="M259" s="85"/>
      <c r="N259" s="88" t="str">
        <f t="shared" si="18"/>
        <v/>
      </c>
      <c r="O259" s="48"/>
      <c r="P259" s="48"/>
      <c r="Q259" s="48"/>
      <c r="R259" s="48"/>
    </row>
    <row r="260" spans="1:18" s="49" customFormat="1" ht="11.25" customHeight="1" x14ac:dyDescent="0.25">
      <c r="A260" s="75">
        <f t="shared" si="23"/>
        <v>46086</v>
      </c>
      <c r="B260" s="50"/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7">
        <f t="shared" si="19"/>
        <v>0</v>
      </c>
      <c r="J260" s="57">
        <f t="shared" si="20"/>
        <v>0</v>
      </c>
      <c r="K260" s="57">
        <f t="shared" si="21"/>
        <v>0</v>
      </c>
      <c r="L260" s="57">
        <f t="shared" si="22"/>
        <v>0</v>
      </c>
      <c r="M260" s="85"/>
      <c r="N260" s="88" t="str">
        <f t="shared" si="18"/>
        <v/>
      </c>
      <c r="O260" s="48"/>
      <c r="P260" s="48"/>
      <c r="Q260" s="48"/>
      <c r="R260" s="48"/>
    </row>
    <row r="261" spans="1:18" s="49" customFormat="1" ht="11.25" customHeight="1" x14ac:dyDescent="0.25">
      <c r="A261" s="75">
        <f t="shared" si="23"/>
        <v>46087</v>
      </c>
      <c r="B261" s="50"/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7">
        <f t="shared" si="19"/>
        <v>0</v>
      </c>
      <c r="J261" s="57">
        <f t="shared" si="20"/>
        <v>0</v>
      </c>
      <c r="K261" s="57">
        <f t="shared" si="21"/>
        <v>0</v>
      </c>
      <c r="L261" s="57">
        <f t="shared" si="22"/>
        <v>0</v>
      </c>
      <c r="M261" s="85"/>
      <c r="N261" s="88" t="str">
        <f t="shared" si="18"/>
        <v/>
      </c>
      <c r="O261" s="48"/>
      <c r="P261" s="48"/>
      <c r="Q261" s="48"/>
      <c r="R261" s="48"/>
    </row>
    <row r="262" spans="1:18" s="49" customFormat="1" ht="11.25" customHeight="1" x14ac:dyDescent="0.25">
      <c r="A262" s="75">
        <f t="shared" si="23"/>
        <v>46088</v>
      </c>
      <c r="B262" s="50"/>
      <c r="C262" s="51">
        <v>0</v>
      </c>
      <c r="D262" s="51">
        <v>0</v>
      </c>
      <c r="E262" s="51">
        <v>0</v>
      </c>
      <c r="F262" s="51">
        <v>0</v>
      </c>
      <c r="G262" s="51">
        <v>0</v>
      </c>
      <c r="H262" s="51">
        <v>0</v>
      </c>
      <c r="I262" s="57">
        <f t="shared" si="19"/>
        <v>0</v>
      </c>
      <c r="J262" s="57">
        <f t="shared" si="20"/>
        <v>0</v>
      </c>
      <c r="K262" s="57">
        <f t="shared" si="21"/>
        <v>0</v>
      </c>
      <c r="L262" s="57">
        <f t="shared" si="22"/>
        <v>0</v>
      </c>
      <c r="M262" s="85"/>
      <c r="N262" s="88"/>
      <c r="O262" s="48"/>
      <c r="P262" s="48"/>
      <c r="Q262" s="48"/>
      <c r="R262" s="48"/>
    </row>
    <row r="263" spans="1:18" s="49" customFormat="1" ht="11.25" customHeight="1" x14ac:dyDescent="0.25">
      <c r="A263" s="75">
        <f t="shared" si="23"/>
        <v>46089</v>
      </c>
      <c r="B263" s="50"/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7">
        <f t="shared" si="19"/>
        <v>0</v>
      </c>
      <c r="J263" s="57">
        <f t="shared" si="20"/>
        <v>0</v>
      </c>
      <c r="K263" s="57">
        <f t="shared" si="21"/>
        <v>0</v>
      </c>
      <c r="L263" s="57">
        <f t="shared" si="22"/>
        <v>0</v>
      </c>
      <c r="M263" s="85"/>
      <c r="N263" s="88"/>
      <c r="O263" s="48"/>
      <c r="P263" s="48"/>
      <c r="Q263" s="48"/>
      <c r="R263" s="48"/>
    </row>
    <row r="264" spans="1:18" s="49" customFormat="1" ht="11.25" customHeight="1" x14ac:dyDescent="0.25">
      <c r="A264" s="75">
        <f t="shared" si="23"/>
        <v>46090</v>
      </c>
      <c r="B264" s="50"/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7">
        <f t="shared" si="19"/>
        <v>0</v>
      </c>
      <c r="J264" s="57">
        <f t="shared" si="20"/>
        <v>0</v>
      </c>
      <c r="K264" s="57">
        <f t="shared" si="21"/>
        <v>0</v>
      </c>
      <c r="L264" s="57">
        <f t="shared" si="22"/>
        <v>0</v>
      </c>
      <c r="M264" s="85"/>
      <c r="N264" s="88" t="str">
        <f t="shared" si="18"/>
        <v/>
      </c>
      <c r="O264" s="48"/>
      <c r="P264" s="48"/>
      <c r="Q264" s="48"/>
      <c r="R264" s="48"/>
    </row>
    <row r="265" spans="1:18" s="49" customFormat="1" ht="11.25" customHeight="1" x14ac:dyDescent="0.25">
      <c r="A265" s="75">
        <f t="shared" si="23"/>
        <v>46091</v>
      </c>
      <c r="B265" s="50"/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7">
        <f t="shared" si="19"/>
        <v>0</v>
      </c>
      <c r="J265" s="57">
        <f t="shared" si="20"/>
        <v>0</v>
      </c>
      <c r="K265" s="57">
        <f t="shared" si="21"/>
        <v>0</v>
      </c>
      <c r="L265" s="57">
        <f t="shared" si="22"/>
        <v>0</v>
      </c>
      <c r="M265" s="85"/>
      <c r="N265" s="88" t="str">
        <f t="shared" si="18"/>
        <v/>
      </c>
      <c r="O265" s="48"/>
      <c r="P265" s="48"/>
      <c r="Q265" s="48"/>
      <c r="R265" s="48"/>
    </row>
    <row r="266" spans="1:18" s="49" customFormat="1" ht="11.25" customHeight="1" x14ac:dyDescent="0.25">
      <c r="A266" s="75">
        <f t="shared" si="23"/>
        <v>46092</v>
      </c>
      <c r="B266" s="50"/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7">
        <f t="shared" si="19"/>
        <v>0</v>
      </c>
      <c r="J266" s="57">
        <f t="shared" si="20"/>
        <v>0</v>
      </c>
      <c r="K266" s="57">
        <f t="shared" si="21"/>
        <v>0</v>
      </c>
      <c r="L266" s="57">
        <f t="shared" si="22"/>
        <v>0</v>
      </c>
      <c r="M266" s="85"/>
      <c r="N266" s="88" t="str">
        <f t="shared" si="18"/>
        <v/>
      </c>
      <c r="O266" s="48"/>
      <c r="P266" s="48"/>
      <c r="Q266" s="48"/>
      <c r="R266" s="48"/>
    </row>
    <row r="267" spans="1:18" s="49" customFormat="1" ht="11.25" customHeight="1" x14ac:dyDescent="0.25">
      <c r="A267" s="75">
        <f t="shared" si="23"/>
        <v>46093</v>
      </c>
      <c r="B267" s="50"/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7">
        <f t="shared" si="19"/>
        <v>0</v>
      </c>
      <c r="J267" s="57">
        <f t="shared" si="20"/>
        <v>0</v>
      </c>
      <c r="K267" s="57">
        <f t="shared" si="21"/>
        <v>0</v>
      </c>
      <c r="L267" s="57">
        <f t="shared" si="22"/>
        <v>0</v>
      </c>
      <c r="M267" s="85"/>
      <c r="N267" s="88" t="str">
        <f t="shared" si="18"/>
        <v/>
      </c>
      <c r="O267" s="48"/>
      <c r="P267" s="48"/>
      <c r="Q267" s="48"/>
      <c r="R267" s="48"/>
    </row>
    <row r="268" spans="1:18" s="49" customFormat="1" ht="11.25" customHeight="1" x14ac:dyDescent="0.25">
      <c r="A268" s="75">
        <f t="shared" si="23"/>
        <v>46094</v>
      </c>
      <c r="B268" s="50"/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7">
        <f t="shared" si="19"/>
        <v>0</v>
      </c>
      <c r="J268" s="57">
        <f t="shared" si="20"/>
        <v>0</v>
      </c>
      <c r="K268" s="57">
        <f t="shared" si="21"/>
        <v>0</v>
      </c>
      <c r="L268" s="57">
        <f t="shared" si="22"/>
        <v>0</v>
      </c>
      <c r="M268" s="85"/>
      <c r="N268" s="88" t="str">
        <f t="shared" si="18"/>
        <v/>
      </c>
      <c r="O268" s="48"/>
      <c r="P268" s="48"/>
      <c r="Q268" s="48"/>
      <c r="R268" s="48"/>
    </row>
    <row r="269" spans="1:18" s="49" customFormat="1" ht="11.25" customHeight="1" x14ac:dyDescent="0.25">
      <c r="A269" s="75">
        <f t="shared" si="23"/>
        <v>46095</v>
      </c>
      <c r="B269" s="50"/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7">
        <f t="shared" si="19"/>
        <v>0</v>
      </c>
      <c r="J269" s="57">
        <f t="shared" si="20"/>
        <v>0</v>
      </c>
      <c r="K269" s="57">
        <f t="shared" si="21"/>
        <v>0</v>
      </c>
      <c r="L269" s="57">
        <f t="shared" si="22"/>
        <v>0</v>
      </c>
      <c r="M269" s="85"/>
      <c r="N269" s="88"/>
      <c r="O269" s="48"/>
      <c r="P269" s="48"/>
      <c r="Q269" s="48"/>
      <c r="R269" s="48"/>
    </row>
    <row r="270" spans="1:18" s="49" customFormat="1" ht="11.25" customHeight="1" x14ac:dyDescent="0.25">
      <c r="A270" s="75">
        <f t="shared" si="23"/>
        <v>46096</v>
      </c>
      <c r="B270" s="50"/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7">
        <f t="shared" ref="I270:I333" si="24">+I269+C270-D270-E270-F270-G270-H270</f>
        <v>0</v>
      </c>
      <c r="J270" s="57">
        <f t="shared" ref="J270:J333" si="25">+I270*$A$9*1/365</f>
        <v>0</v>
      </c>
      <c r="K270" s="57">
        <f t="shared" ref="K270:K333" si="26">IF(I270&gt;0, J270, 0)</f>
        <v>0</v>
      </c>
      <c r="L270" s="57">
        <f t="shared" ref="L270:L333" si="27">IF(J270&lt;0, J270, 0)</f>
        <v>0</v>
      </c>
      <c r="M270" s="85"/>
      <c r="N270" s="88"/>
      <c r="O270" s="48"/>
      <c r="P270" s="48"/>
      <c r="Q270" s="48"/>
      <c r="R270" s="48"/>
    </row>
    <row r="271" spans="1:18" s="49" customFormat="1" ht="11.25" customHeight="1" x14ac:dyDescent="0.25">
      <c r="A271" s="75">
        <f t="shared" ref="A271:A334" si="28">+A270+1</f>
        <v>46097</v>
      </c>
      <c r="B271" s="50"/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0</v>
      </c>
      <c r="I271" s="57">
        <f t="shared" si="24"/>
        <v>0</v>
      </c>
      <c r="J271" s="57">
        <f t="shared" si="25"/>
        <v>0</v>
      </c>
      <c r="K271" s="57">
        <f t="shared" si="26"/>
        <v>0</v>
      </c>
      <c r="L271" s="57">
        <f t="shared" si="27"/>
        <v>0</v>
      </c>
      <c r="M271" s="85"/>
      <c r="N271" s="88" t="str">
        <f t="shared" ref="N271:N331" si="29">IF(AND(I271&lt;0,ISBLANK(M271)),"CODE NEEDED", "")</f>
        <v/>
      </c>
      <c r="O271" s="48"/>
      <c r="P271" s="48"/>
      <c r="Q271" s="48"/>
      <c r="R271" s="48"/>
    </row>
    <row r="272" spans="1:18" s="49" customFormat="1" ht="11.25" customHeight="1" x14ac:dyDescent="0.25">
      <c r="A272" s="75">
        <f t="shared" si="28"/>
        <v>46098</v>
      </c>
      <c r="B272" s="50"/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7">
        <f t="shared" si="24"/>
        <v>0</v>
      </c>
      <c r="J272" s="57">
        <f t="shared" si="25"/>
        <v>0</v>
      </c>
      <c r="K272" s="57">
        <f t="shared" si="26"/>
        <v>0</v>
      </c>
      <c r="L272" s="57">
        <f t="shared" si="27"/>
        <v>0</v>
      </c>
      <c r="M272" s="85"/>
      <c r="N272" s="88" t="str">
        <f t="shared" si="29"/>
        <v/>
      </c>
      <c r="O272" s="48"/>
      <c r="P272" s="48"/>
      <c r="Q272" s="48"/>
      <c r="R272" s="48"/>
    </row>
    <row r="273" spans="1:18" s="49" customFormat="1" ht="11.25" customHeight="1" x14ac:dyDescent="0.25">
      <c r="A273" s="75">
        <f t="shared" si="28"/>
        <v>46099</v>
      </c>
      <c r="B273" s="50"/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0</v>
      </c>
      <c r="I273" s="57">
        <f t="shared" si="24"/>
        <v>0</v>
      </c>
      <c r="J273" s="57">
        <f t="shared" si="25"/>
        <v>0</v>
      </c>
      <c r="K273" s="57">
        <f t="shared" si="26"/>
        <v>0</v>
      </c>
      <c r="L273" s="57">
        <f t="shared" si="27"/>
        <v>0</v>
      </c>
      <c r="M273" s="85"/>
      <c r="N273" s="88" t="str">
        <f t="shared" si="29"/>
        <v/>
      </c>
      <c r="O273" s="48"/>
      <c r="P273" s="48"/>
      <c r="Q273" s="48"/>
      <c r="R273" s="48"/>
    </row>
    <row r="274" spans="1:18" s="49" customFormat="1" ht="11.25" customHeight="1" x14ac:dyDescent="0.25">
      <c r="A274" s="75">
        <f t="shared" si="28"/>
        <v>46100</v>
      </c>
      <c r="B274" s="50"/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7">
        <f t="shared" si="24"/>
        <v>0</v>
      </c>
      <c r="J274" s="57">
        <f t="shared" si="25"/>
        <v>0</v>
      </c>
      <c r="K274" s="57">
        <f t="shared" si="26"/>
        <v>0</v>
      </c>
      <c r="L274" s="57">
        <f t="shared" si="27"/>
        <v>0</v>
      </c>
      <c r="M274" s="85"/>
      <c r="N274" s="88" t="str">
        <f t="shared" si="29"/>
        <v/>
      </c>
      <c r="O274" s="48"/>
      <c r="P274" s="48"/>
      <c r="Q274" s="48"/>
      <c r="R274" s="48"/>
    </row>
    <row r="275" spans="1:18" s="49" customFormat="1" ht="11.25" customHeight="1" x14ac:dyDescent="0.25">
      <c r="A275" s="75">
        <f t="shared" si="28"/>
        <v>46101</v>
      </c>
      <c r="B275" s="50"/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7">
        <f t="shared" si="24"/>
        <v>0</v>
      </c>
      <c r="J275" s="57">
        <f t="shared" si="25"/>
        <v>0</v>
      </c>
      <c r="K275" s="57">
        <f t="shared" si="26"/>
        <v>0</v>
      </c>
      <c r="L275" s="57">
        <f t="shared" si="27"/>
        <v>0</v>
      </c>
      <c r="M275" s="85"/>
      <c r="N275" s="88" t="str">
        <f t="shared" si="29"/>
        <v/>
      </c>
      <c r="O275" s="48"/>
      <c r="P275" s="48"/>
      <c r="Q275" s="48"/>
      <c r="R275" s="48"/>
    </row>
    <row r="276" spans="1:18" s="49" customFormat="1" ht="11.25" customHeight="1" x14ac:dyDescent="0.25">
      <c r="A276" s="75">
        <f t="shared" si="28"/>
        <v>46102</v>
      </c>
      <c r="B276" s="50"/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7">
        <f t="shared" si="24"/>
        <v>0</v>
      </c>
      <c r="J276" s="57">
        <f t="shared" si="25"/>
        <v>0</v>
      </c>
      <c r="K276" s="57">
        <f t="shared" si="26"/>
        <v>0</v>
      </c>
      <c r="L276" s="57">
        <f t="shared" si="27"/>
        <v>0</v>
      </c>
      <c r="M276" s="85"/>
      <c r="N276" s="88"/>
      <c r="O276" s="48"/>
      <c r="P276" s="48"/>
      <c r="Q276" s="48"/>
      <c r="R276" s="48"/>
    </row>
    <row r="277" spans="1:18" s="49" customFormat="1" ht="11.25" customHeight="1" x14ac:dyDescent="0.25">
      <c r="A277" s="75">
        <f t="shared" si="28"/>
        <v>46103</v>
      </c>
      <c r="B277" s="50"/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7">
        <f t="shared" si="24"/>
        <v>0</v>
      </c>
      <c r="J277" s="57">
        <f t="shared" si="25"/>
        <v>0</v>
      </c>
      <c r="K277" s="57">
        <f t="shared" si="26"/>
        <v>0</v>
      </c>
      <c r="L277" s="57">
        <f t="shared" si="27"/>
        <v>0</v>
      </c>
      <c r="M277" s="85"/>
      <c r="N277" s="88"/>
      <c r="O277" s="48"/>
      <c r="P277" s="48"/>
      <c r="Q277" s="48"/>
      <c r="R277" s="48"/>
    </row>
    <row r="278" spans="1:18" s="49" customFormat="1" ht="11.25" customHeight="1" x14ac:dyDescent="0.25">
      <c r="A278" s="75">
        <f t="shared" si="28"/>
        <v>46104</v>
      </c>
      <c r="B278" s="50"/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7">
        <f t="shared" si="24"/>
        <v>0</v>
      </c>
      <c r="J278" s="57">
        <f t="shared" si="25"/>
        <v>0</v>
      </c>
      <c r="K278" s="57">
        <f t="shared" si="26"/>
        <v>0</v>
      </c>
      <c r="L278" s="57">
        <f t="shared" si="27"/>
        <v>0</v>
      </c>
      <c r="M278" s="85"/>
      <c r="N278" s="88" t="str">
        <f t="shared" si="29"/>
        <v/>
      </c>
      <c r="O278" s="48"/>
      <c r="P278" s="48"/>
      <c r="Q278" s="48"/>
      <c r="R278" s="48"/>
    </row>
    <row r="279" spans="1:18" s="49" customFormat="1" ht="11.25" customHeight="1" x14ac:dyDescent="0.25">
      <c r="A279" s="75">
        <f t="shared" si="28"/>
        <v>46105</v>
      </c>
      <c r="B279" s="50"/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7">
        <f t="shared" si="24"/>
        <v>0</v>
      </c>
      <c r="J279" s="57">
        <f t="shared" si="25"/>
        <v>0</v>
      </c>
      <c r="K279" s="57">
        <f t="shared" si="26"/>
        <v>0</v>
      </c>
      <c r="L279" s="57">
        <f t="shared" si="27"/>
        <v>0</v>
      </c>
      <c r="M279" s="85"/>
      <c r="N279" s="88" t="str">
        <f t="shared" si="29"/>
        <v/>
      </c>
      <c r="O279" s="48"/>
      <c r="P279" s="48"/>
      <c r="Q279" s="48"/>
      <c r="R279" s="48"/>
    </row>
    <row r="280" spans="1:18" s="49" customFormat="1" ht="11.25" customHeight="1" x14ac:dyDescent="0.25">
      <c r="A280" s="75">
        <f t="shared" si="28"/>
        <v>46106</v>
      </c>
      <c r="B280" s="50"/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7">
        <f t="shared" si="24"/>
        <v>0</v>
      </c>
      <c r="J280" s="57">
        <f t="shared" si="25"/>
        <v>0</v>
      </c>
      <c r="K280" s="57">
        <f t="shared" si="26"/>
        <v>0</v>
      </c>
      <c r="L280" s="57">
        <f t="shared" si="27"/>
        <v>0</v>
      </c>
      <c r="M280" s="85"/>
      <c r="N280" s="88" t="str">
        <f t="shared" si="29"/>
        <v/>
      </c>
      <c r="O280" s="48"/>
      <c r="P280" s="48"/>
      <c r="Q280" s="48"/>
      <c r="R280" s="48"/>
    </row>
    <row r="281" spans="1:18" s="49" customFormat="1" ht="11.25" customHeight="1" x14ac:dyDescent="0.25">
      <c r="A281" s="75">
        <f t="shared" si="28"/>
        <v>46107</v>
      </c>
      <c r="B281" s="50"/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7">
        <f t="shared" si="24"/>
        <v>0</v>
      </c>
      <c r="J281" s="57">
        <f t="shared" si="25"/>
        <v>0</v>
      </c>
      <c r="K281" s="57">
        <f t="shared" si="26"/>
        <v>0</v>
      </c>
      <c r="L281" s="57">
        <f t="shared" si="27"/>
        <v>0</v>
      </c>
      <c r="M281" s="85"/>
      <c r="N281" s="88" t="str">
        <f t="shared" si="29"/>
        <v/>
      </c>
      <c r="O281" s="48"/>
      <c r="P281" s="48"/>
      <c r="Q281" s="48"/>
      <c r="R281" s="48"/>
    </row>
    <row r="282" spans="1:18" s="49" customFormat="1" ht="11.25" customHeight="1" x14ac:dyDescent="0.25">
      <c r="A282" s="75">
        <f t="shared" si="28"/>
        <v>46108</v>
      </c>
      <c r="B282" s="50"/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7">
        <f t="shared" si="24"/>
        <v>0</v>
      </c>
      <c r="J282" s="57">
        <f t="shared" si="25"/>
        <v>0</v>
      </c>
      <c r="K282" s="57">
        <f t="shared" si="26"/>
        <v>0</v>
      </c>
      <c r="L282" s="57">
        <f t="shared" si="27"/>
        <v>0</v>
      </c>
      <c r="M282" s="85"/>
      <c r="N282" s="88" t="str">
        <f t="shared" si="29"/>
        <v/>
      </c>
      <c r="O282" s="48"/>
      <c r="P282" s="48"/>
      <c r="Q282" s="48"/>
      <c r="R282" s="48"/>
    </row>
    <row r="283" spans="1:18" s="49" customFormat="1" ht="11.25" customHeight="1" x14ac:dyDescent="0.25">
      <c r="A283" s="75">
        <f t="shared" si="28"/>
        <v>46109</v>
      </c>
      <c r="B283" s="50"/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7">
        <f t="shared" si="24"/>
        <v>0</v>
      </c>
      <c r="J283" s="57">
        <f t="shared" si="25"/>
        <v>0</v>
      </c>
      <c r="K283" s="57">
        <f t="shared" si="26"/>
        <v>0</v>
      </c>
      <c r="L283" s="57">
        <f t="shared" si="27"/>
        <v>0</v>
      </c>
      <c r="M283" s="85"/>
      <c r="N283" s="88"/>
      <c r="O283" s="48"/>
      <c r="P283" s="48"/>
      <c r="Q283" s="48"/>
      <c r="R283" s="48"/>
    </row>
    <row r="284" spans="1:18" s="49" customFormat="1" ht="11.25" customHeight="1" x14ac:dyDescent="0.25">
      <c r="A284" s="75">
        <f t="shared" si="28"/>
        <v>46110</v>
      </c>
      <c r="B284" s="50"/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7">
        <f t="shared" si="24"/>
        <v>0</v>
      </c>
      <c r="J284" s="57">
        <f t="shared" si="25"/>
        <v>0</v>
      </c>
      <c r="K284" s="57">
        <f t="shared" si="26"/>
        <v>0</v>
      </c>
      <c r="L284" s="57">
        <f t="shared" si="27"/>
        <v>0</v>
      </c>
      <c r="M284" s="85"/>
      <c r="N284" s="88"/>
      <c r="O284" s="48"/>
      <c r="P284" s="48"/>
      <c r="Q284" s="48"/>
      <c r="R284" s="48"/>
    </row>
    <row r="285" spans="1:18" s="49" customFormat="1" ht="11.25" customHeight="1" x14ac:dyDescent="0.25">
      <c r="A285" s="75">
        <f t="shared" si="28"/>
        <v>46111</v>
      </c>
      <c r="B285" s="50"/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7">
        <f t="shared" si="24"/>
        <v>0</v>
      </c>
      <c r="J285" s="57">
        <f t="shared" si="25"/>
        <v>0</v>
      </c>
      <c r="K285" s="57">
        <f t="shared" si="26"/>
        <v>0</v>
      </c>
      <c r="L285" s="57">
        <f t="shared" si="27"/>
        <v>0</v>
      </c>
      <c r="M285" s="85"/>
      <c r="N285" s="88" t="str">
        <f t="shared" si="29"/>
        <v/>
      </c>
      <c r="O285" s="48"/>
      <c r="P285" s="48"/>
      <c r="Q285" s="48"/>
      <c r="R285" s="48"/>
    </row>
    <row r="286" spans="1:18" s="49" customFormat="1" ht="11.25" customHeight="1" x14ac:dyDescent="0.25">
      <c r="A286" s="75">
        <f t="shared" si="28"/>
        <v>46112</v>
      </c>
      <c r="B286" s="50"/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7">
        <f t="shared" si="24"/>
        <v>0</v>
      </c>
      <c r="J286" s="57">
        <f t="shared" si="25"/>
        <v>0</v>
      </c>
      <c r="K286" s="57">
        <f t="shared" si="26"/>
        <v>0</v>
      </c>
      <c r="L286" s="57">
        <f t="shared" si="27"/>
        <v>0</v>
      </c>
      <c r="M286" s="85"/>
      <c r="N286" s="88" t="str">
        <f t="shared" si="29"/>
        <v/>
      </c>
      <c r="O286" s="48"/>
      <c r="P286" s="48"/>
      <c r="Q286" s="48"/>
      <c r="R286" s="48"/>
    </row>
    <row r="287" spans="1:18" s="49" customFormat="1" ht="11.25" customHeight="1" x14ac:dyDescent="0.25">
      <c r="A287" s="75">
        <f t="shared" si="28"/>
        <v>46113</v>
      </c>
      <c r="B287" s="50"/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7">
        <f t="shared" si="24"/>
        <v>0</v>
      </c>
      <c r="J287" s="57">
        <f t="shared" si="25"/>
        <v>0</v>
      </c>
      <c r="K287" s="57">
        <f t="shared" si="26"/>
        <v>0</v>
      </c>
      <c r="L287" s="57">
        <f t="shared" si="27"/>
        <v>0</v>
      </c>
      <c r="M287" s="85"/>
      <c r="N287" s="88" t="str">
        <f t="shared" si="29"/>
        <v/>
      </c>
      <c r="O287" s="48"/>
      <c r="P287" s="48"/>
      <c r="Q287" s="48"/>
      <c r="R287" s="48"/>
    </row>
    <row r="288" spans="1:18" s="49" customFormat="1" ht="11.25" customHeight="1" x14ac:dyDescent="0.25">
      <c r="A288" s="75">
        <f t="shared" si="28"/>
        <v>46114</v>
      </c>
      <c r="B288" s="50"/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7">
        <f t="shared" si="24"/>
        <v>0</v>
      </c>
      <c r="J288" s="57">
        <f t="shared" si="25"/>
        <v>0</v>
      </c>
      <c r="K288" s="57">
        <f t="shared" si="26"/>
        <v>0</v>
      </c>
      <c r="L288" s="57">
        <f t="shared" si="27"/>
        <v>0</v>
      </c>
      <c r="M288" s="85"/>
      <c r="N288" s="88" t="str">
        <f t="shared" si="29"/>
        <v/>
      </c>
      <c r="O288" s="48"/>
      <c r="P288" s="48"/>
      <c r="Q288" s="48"/>
      <c r="R288" s="48"/>
    </row>
    <row r="289" spans="1:18" s="49" customFormat="1" ht="11.25" customHeight="1" x14ac:dyDescent="0.25">
      <c r="A289" s="75">
        <f t="shared" si="28"/>
        <v>46115</v>
      </c>
      <c r="B289" s="50"/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7">
        <f t="shared" si="24"/>
        <v>0</v>
      </c>
      <c r="J289" s="57">
        <f t="shared" si="25"/>
        <v>0</v>
      </c>
      <c r="K289" s="57">
        <f t="shared" si="26"/>
        <v>0</v>
      </c>
      <c r="L289" s="57">
        <f t="shared" si="27"/>
        <v>0</v>
      </c>
      <c r="M289" s="85"/>
      <c r="N289" s="88"/>
      <c r="O289" s="48"/>
      <c r="P289" s="48"/>
      <c r="Q289" s="48"/>
      <c r="R289" s="48"/>
    </row>
    <row r="290" spans="1:18" s="49" customFormat="1" ht="11.25" customHeight="1" x14ac:dyDescent="0.25">
      <c r="A290" s="75">
        <f t="shared" si="28"/>
        <v>46116</v>
      </c>
      <c r="B290" s="50"/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7">
        <f t="shared" si="24"/>
        <v>0</v>
      </c>
      <c r="J290" s="57">
        <f t="shared" si="25"/>
        <v>0</v>
      </c>
      <c r="K290" s="57">
        <f t="shared" si="26"/>
        <v>0</v>
      </c>
      <c r="L290" s="57">
        <f t="shared" si="27"/>
        <v>0</v>
      </c>
      <c r="M290" s="85"/>
      <c r="N290" s="88"/>
      <c r="O290" s="48"/>
      <c r="P290" s="48"/>
      <c r="Q290" s="48"/>
      <c r="R290" s="48"/>
    </row>
    <row r="291" spans="1:18" s="49" customFormat="1" ht="11.25" customHeight="1" x14ac:dyDescent="0.25">
      <c r="A291" s="75">
        <f t="shared" si="28"/>
        <v>46117</v>
      </c>
      <c r="B291" s="50"/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7">
        <f t="shared" si="24"/>
        <v>0</v>
      </c>
      <c r="J291" s="57">
        <f t="shared" si="25"/>
        <v>0</v>
      </c>
      <c r="K291" s="57">
        <f t="shared" si="26"/>
        <v>0</v>
      </c>
      <c r="L291" s="57">
        <f t="shared" si="27"/>
        <v>0</v>
      </c>
      <c r="M291" s="85"/>
      <c r="N291" s="88"/>
      <c r="O291" s="48"/>
      <c r="P291" s="48"/>
      <c r="Q291" s="48"/>
      <c r="R291" s="48"/>
    </row>
    <row r="292" spans="1:18" s="49" customFormat="1" ht="11.25" customHeight="1" x14ac:dyDescent="0.25">
      <c r="A292" s="75">
        <f t="shared" si="28"/>
        <v>46118</v>
      </c>
      <c r="B292" s="50"/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7">
        <f t="shared" si="24"/>
        <v>0</v>
      </c>
      <c r="J292" s="57">
        <f t="shared" si="25"/>
        <v>0</v>
      </c>
      <c r="K292" s="57">
        <f t="shared" si="26"/>
        <v>0</v>
      </c>
      <c r="L292" s="57">
        <f t="shared" si="27"/>
        <v>0</v>
      </c>
      <c r="M292" s="85"/>
      <c r="N292" s="88" t="str">
        <f t="shared" si="29"/>
        <v/>
      </c>
      <c r="O292" s="48"/>
      <c r="P292" s="48"/>
      <c r="Q292" s="48"/>
      <c r="R292" s="48"/>
    </row>
    <row r="293" spans="1:18" s="49" customFormat="1" ht="11.25" customHeight="1" x14ac:dyDescent="0.25">
      <c r="A293" s="75">
        <f t="shared" si="28"/>
        <v>46119</v>
      </c>
      <c r="B293" s="50"/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7">
        <f t="shared" si="24"/>
        <v>0</v>
      </c>
      <c r="J293" s="57">
        <f t="shared" si="25"/>
        <v>0</v>
      </c>
      <c r="K293" s="57">
        <f t="shared" si="26"/>
        <v>0</v>
      </c>
      <c r="L293" s="57">
        <f t="shared" si="27"/>
        <v>0</v>
      </c>
      <c r="M293" s="85"/>
      <c r="N293" s="88" t="str">
        <f t="shared" si="29"/>
        <v/>
      </c>
      <c r="O293" s="48"/>
      <c r="P293" s="48"/>
      <c r="Q293" s="48"/>
      <c r="R293" s="48"/>
    </row>
    <row r="294" spans="1:18" s="49" customFormat="1" ht="11.25" customHeight="1" x14ac:dyDescent="0.25">
      <c r="A294" s="75">
        <f t="shared" si="28"/>
        <v>46120</v>
      </c>
      <c r="B294" s="50"/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0</v>
      </c>
      <c r="I294" s="57">
        <f t="shared" si="24"/>
        <v>0</v>
      </c>
      <c r="J294" s="57">
        <f t="shared" si="25"/>
        <v>0</v>
      </c>
      <c r="K294" s="57">
        <f t="shared" si="26"/>
        <v>0</v>
      </c>
      <c r="L294" s="57">
        <f t="shared" si="27"/>
        <v>0</v>
      </c>
      <c r="M294" s="85"/>
      <c r="N294" s="88" t="str">
        <f t="shared" si="29"/>
        <v/>
      </c>
      <c r="O294" s="48"/>
      <c r="P294" s="48"/>
      <c r="Q294" s="48"/>
      <c r="R294" s="48"/>
    </row>
    <row r="295" spans="1:18" s="49" customFormat="1" ht="11.25" customHeight="1" x14ac:dyDescent="0.25">
      <c r="A295" s="75">
        <f t="shared" si="28"/>
        <v>46121</v>
      </c>
      <c r="B295" s="50"/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7">
        <f t="shared" si="24"/>
        <v>0</v>
      </c>
      <c r="J295" s="57">
        <f t="shared" si="25"/>
        <v>0</v>
      </c>
      <c r="K295" s="57">
        <f t="shared" si="26"/>
        <v>0</v>
      </c>
      <c r="L295" s="57">
        <f t="shared" si="27"/>
        <v>0</v>
      </c>
      <c r="M295" s="85"/>
      <c r="N295" s="88" t="str">
        <f t="shared" si="29"/>
        <v/>
      </c>
      <c r="O295" s="48"/>
      <c r="P295" s="48"/>
      <c r="Q295" s="48"/>
      <c r="R295" s="48"/>
    </row>
    <row r="296" spans="1:18" s="49" customFormat="1" ht="11.25" customHeight="1" x14ac:dyDescent="0.25">
      <c r="A296" s="75">
        <f t="shared" si="28"/>
        <v>46122</v>
      </c>
      <c r="B296" s="50"/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7">
        <f t="shared" si="24"/>
        <v>0</v>
      </c>
      <c r="J296" s="57">
        <f t="shared" si="25"/>
        <v>0</v>
      </c>
      <c r="K296" s="57">
        <f t="shared" si="26"/>
        <v>0</v>
      </c>
      <c r="L296" s="57">
        <f t="shared" si="27"/>
        <v>0</v>
      </c>
      <c r="M296" s="85"/>
      <c r="N296" s="88" t="str">
        <f t="shared" si="29"/>
        <v/>
      </c>
      <c r="O296" s="48"/>
      <c r="P296" s="48"/>
      <c r="Q296" s="48"/>
      <c r="R296" s="48"/>
    </row>
    <row r="297" spans="1:18" s="49" customFormat="1" ht="11.25" customHeight="1" x14ac:dyDescent="0.25">
      <c r="A297" s="75">
        <f t="shared" si="28"/>
        <v>46123</v>
      </c>
      <c r="B297" s="50"/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0</v>
      </c>
      <c r="I297" s="57">
        <f t="shared" si="24"/>
        <v>0</v>
      </c>
      <c r="J297" s="57">
        <f t="shared" si="25"/>
        <v>0</v>
      </c>
      <c r="K297" s="57">
        <f t="shared" si="26"/>
        <v>0</v>
      </c>
      <c r="L297" s="57">
        <f t="shared" si="27"/>
        <v>0</v>
      </c>
      <c r="M297" s="85"/>
      <c r="N297" s="88"/>
      <c r="O297" s="48"/>
      <c r="P297" s="48"/>
      <c r="Q297" s="48"/>
      <c r="R297" s="48"/>
    </row>
    <row r="298" spans="1:18" s="49" customFormat="1" ht="11.25" customHeight="1" x14ac:dyDescent="0.25">
      <c r="A298" s="75">
        <f t="shared" si="28"/>
        <v>46124</v>
      </c>
      <c r="B298" s="50"/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7">
        <f t="shared" si="24"/>
        <v>0</v>
      </c>
      <c r="J298" s="57">
        <f t="shared" si="25"/>
        <v>0</v>
      </c>
      <c r="K298" s="57">
        <f t="shared" si="26"/>
        <v>0</v>
      </c>
      <c r="L298" s="57">
        <f t="shared" si="27"/>
        <v>0</v>
      </c>
      <c r="M298" s="85"/>
      <c r="N298" s="88"/>
      <c r="O298" s="48"/>
      <c r="P298" s="48"/>
      <c r="Q298" s="48"/>
      <c r="R298" s="48"/>
    </row>
    <row r="299" spans="1:18" s="49" customFormat="1" ht="11.25" customHeight="1" x14ac:dyDescent="0.25">
      <c r="A299" s="75">
        <f t="shared" si="28"/>
        <v>46125</v>
      </c>
      <c r="B299" s="50"/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7">
        <f t="shared" si="24"/>
        <v>0</v>
      </c>
      <c r="J299" s="57">
        <f t="shared" si="25"/>
        <v>0</v>
      </c>
      <c r="K299" s="57">
        <f t="shared" si="26"/>
        <v>0</v>
      </c>
      <c r="L299" s="57">
        <f t="shared" si="27"/>
        <v>0</v>
      </c>
      <c r="M299" s="85"/>
      <c r="N299" s="88" t="str">
        <f t="shared" si="29"/>
        <v/>
      </c>
      <c r="O299" s="48"/>
      <c r="P299" s="48"/>
      <c r="Q299" s="48"/>
      <c r="R299" s="48"/>
    </row>
    <row r="300" spans="1:18" s="49" customFormat="1" ht="11.25" customHeight="1" x14ac:dyDescent="0.25">
      <c r="A300" s="75">
        <f t="shared" si="28"/>
        <v>46126</v>
      </c>
      <c r="B300" s="50"/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7">
        <f t="shared" si="24"/>
        <v>0</v>
      </c>
      <c r="J300" s="57">
        <f t="shared" si="25"/>
        <v>0</v>
      </c>
      <c r="K300" s="57">
        <f t="shared" si="26"/>
        <v>0</v>
      </c>
      <c r="L300" s="57">
        <f t="shared" si="27"/>
        <v>0</v>
      </c>
      <c r="M300" s="85"/>
      <c r="N300" s="88" t="str">
        <f t="shared" si="29"/>
        <v/>
      </c>
      <c r="O300" s="48"/>
      <c r="P300" s="48"/>
      <c r="Q300" s="48"/>
      <c r="R300" s="48"/>
    </row>
    <row r="301" spans="1:18" s="49" customFormat="1" ht="11.25" customHeight="1" x14ac:dyDescent="0.25">
      <c r="A301" s="75">
        <f t="shared" si="28"/>
        <v>46127</v>
      </c>
      <c r="B301" s="50"/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7">
        <f t="shared" si="24"/>
        <v>0</v>
      </c>
      <c r="J301" s="57">
        <f t="shared" si="25"/>
        <v>0</v>
      </c>
      <c r="K301" s="57">
        <f t="shared" si="26"/>
        <v>0</v>
      </c>
      <c r="L301" s="57">
        <f t="shared" si="27"/>
        <v>0</v>
      </c>
      <c r="M301" s="85"/>
      <c r="N301" s="88" t="str">
        <f t="shared" si="29"/>
        <v/>
      </c>
      <c r="O301" s="48"/>
      <c r="P301" s="48"/>
      <c r="Q301" s="48"/>
      <c r="R301" s="48"/>
    </row>
    <row r="302" spans="1:18" s="49" customFormat="1" ht="11.25" customHeight="1" x14ac:dyDescent="0.25">
      <c r="A302" s="75">
        <f t="shared" si="28"/>
        <v>46128</v>
      </c>
      <c r="B302" s="50"/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7">
        <f t="shared" si="24"/>
        <v>0</v>
      </c>
      <c r="J302" s="57">
        <f t="shared" si="25"/>
        <v>0</v>
      </c>
      <c r="K302" s="57">
        <f t="shared" si="26"/>
        <v>0</v>
      </c>
      <c r="L302" s="57">
        <f t="shared" si="27"/>
        <v>0</v>
      </c>
      <c r="M302" s="85"/>
      <c r="N302" s="88" t="str">
        <f t="shared" si="29"/>
        <v/>
      </c>
      <c r="O302" s="48"/>
      <c r="P302" s="48"/>
      <c r="Q302" s="48"/>
      <c r="R302" s="48"/>
    </row>
    <row r="303" spans="1:18" s="49" customFormat="1" ht="11.25" customHeight="1" x14ac:dyDescent="0.25">
      <c r="A303" s="75">
        <f t="shared" si="28"/>
        <v>46129</v>
      </c>
      <c r="B303" s="50"/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0</v>
      </c>
      <c r="I303" s="57">
        <f t="shared" si="24"/>
        <v>0</v>
      </c>
      <c r="J303" s="57">
        <f t="shared" si="25"/>
        <v>0</v>
      </c>
      <c r="K303" s="57">
        <f t="shared" si="26"/>
        <v>0</v>
      </c>
      <c r="L303" s="57">
        <f t="shared" si="27"/>
        <v>0</v>
      </c>
      <c r="M303" s="85"/>
      <c r="N303" s="88" t="str">
        <f t="shared" si="29"/>
        <v/>
      </c>
      <c r="O303" s="48"/>
      <c r="P303" s="48"/>
      <c r="Q303" s="48"/>
      <c r="R303" s="48"/>
    </row>
    <row r="304" spans="1:18" s="49" customFormat="1" ht="11.25" customHeight="1" x14ac:dyDescent="0.25">
      <c r="A304" s="75">
        <f t="shared" si="28"/>
        <v>46130</v>
      </c>
      <c r="B304" s="50"/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7">
        <f t="shared" si="24"/>
        <v>0</v>
      </c>
      <c r="J304" s="57">
        <f t="shared" si="25"/>
        <v>0</v>
      </c>
      <c r="K304" s="57">
        <f t="shared" si="26"/>
        <v>0</v>
      </c>
      <c r="L304" s="57">
        <f t="shared" si="27"/>
        <v>0</v>
      </c>
      <c r="M304" s="85"/>
      <c r="N304" s="88"/>
      <c r="O304" s="48"/>
      <c r="P304" s="48"/>
      <c r="Q304" s="48"/>
      <c r="R304" s="48"/>
    </row>
    <row r="305" spans="1:18" s="49" customFormat="1" ht="11.25" customHeight="1" x14ac:dyDescent="0.25">
      <c r="A305" s="75">
        <f t="shared" si="28"/>
        <v>46131</v>
      </c>
      <c r="B305" s="50"/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0</v>
      </c>
      <c r="I305" s="57">
        <f t="shared" si="24"/>
        <v>0</v>
      </c>
      <c r="J305" s="57">
        <f t="shared" si="25"/>
        <v>0</v>
      </c>
      <c r="K305" s="57">
        <f t="shared" si="26"/>
        <v>0</v>
      </c>
      <c r="L305" s="57">
        <f t="shared" si="27"/>
        <v>0</v>
      </c>
      <c r="M305" s="85"/>
      <c r="N305" s="88"/>
      <c r="O305" s="48"/>
      <c r="P305" s="48"/>
      <c r="Q305" s="48"/>
      <c r="R305" s="48"/>
    </row>
    <row r="306" spans="1:18" s="49" customFormat="1" ht="11.25" customHeight="1" x14ac:dyDescent="0.25">
      <c r="A306" s="75">
        <f t="shared" si="28"/>
        <v>46132</v>
      </c>
      <c r="B306" s="50"/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7">
        <f t="shared" si="24"/>
        <v>0</v>
      </c>
      <c r="J306" s="57">
        <f t="shared" si="25"/>
        <v>0</v>
      </c>
      <c r="K306" s="57">
        <f t="shared" si="26"/>
        <v>0</v>
      </c>
      <c r="L306" s="57">
        <f t="shared" si="27"/>
        <v>0</v>
      </c>
      <c r="M306" s="85"/>
      <c r="N306" s="88" t="str">
        <f t="shared" si="29"/>
        <v/>
      </c>
      <c r="O306" s="48"/>
      <c r="P306" s="48"/>
      <c r="Q306" s="48"/>
      <c r="R306" s="48"/>
    </row>
    <row r="307" spans="1:18" s="49" customFormat="1" ht="11.25" customHeight="1" x14ac:dyDescent="0.25">
      <c r="A307" s="75">
        <f t="shared" si="28"/>
        <v>46133</v>
      </c>
      <c r="B307" s="50"/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7">
        <f t="shared" si="24"/>
        <v>0</v>
      </c>
      <c r="J307" s="57">
        <f t="shared" si="25"/>
        <v>0</v>
      </c>
      <c r="K307" s="57">
        <f t="shared" si="26"/>
        <v>0</v>
      </c>
      <c r="L307" s="57">
        <f t="shared" si="27"/>
        <v>0</v>
      </c>
      <c r="M307" s="85"/>
      <c r="N307" s="88" t="str">
        <f t="shared" si="29"/>
        <v/>
      </c>
      <c r="O307" s="48"/>
      <c r="P307" s="48"/>
      <c r="Q307" s="48"/>
      <c r="R307" s="48"/>
    </row>
    <row r="308" spans="1:18" s="49" customFormat="1" ht="11.25" customHeight="1" x14ac:dyDescent="0.25">
      <c r="A308" s="75">
        <f t="shared" si="28"/>
        <v>46134</v>
      </c>
      <c r="B308" s="50"/>
      <c r="C308" s="51">
        <v>0</v>
      </c>
      <c r="D308" s="51">
        <v>0</v>
      </c>
      <c r="E308" s="51">
        <v>0</v>
      </c>
      <c r="F308" s="51">
        <v>0</v>
      </c>
      <c r="G308" s="51">
        <v>0</v>
      </c>
      <c r="H308" s="51">
        <v>0</v>
      </c>
      <c r="I308" s="57">
        <f t="shared" si="24"/>
        <v>0</v>
      </c>
      <c r="J308" s="57">
        <f t="shared" si="25"/>
        <v>0</v>
      </c>
      <c r="K308" s="57">
        <f t="shared" si="26"/>
        <v>0</v>
      </c>
      <c r="L308" s="57">
        <f t="shared" si="27"/>
        <v>0</v>
      </c>
      <c r="M308" s="85"/>
      <c r="N308" s="88" t="str">
        <f t="shared" si="29"/>
        <v/>
      </c>
      <c r="O308" s="48"/>
      <c r="P308" s="48"/>
      <c r="Q308" s="48"/>
      <c r="R308" s="48"/>
    </row>
    <row r="309" spans="1:18" s="49" customFormat="1" ht="11.25" customHeight="1" x14ac:dyDescent="0.25">
      <c r="A309" s="75">
        <f t="shared" si="28"/>
        <v>46135</v>
      </c>
      <c r="B309" s="50"/>
      <c r="C309" s="51">
        <v>0</v>
      </c>
      <c r="D309" s="51">
        <v>0</v>
      </c>
      <c r="E309" s="51">
        <v>0</v>
      </c>
      <c r="F309" s="51">
        <v>0</v>
      </c>
      <c r="G309" s="51">
        <v>0</v>
      </c>
      <c r="H309" s="51">
        <v>0</v>
      </c>
      <c r="I309" s="57">
        <f t="shared" si="24"/>
        <v>0</v>
      </c>
      <c r="J309" s="57">
        <f t="shared" si="25"/>
        <v>0</v>
      </c>
      <c r="K309" s="57">
        <f t="shared" si="26"/>
        <v>0</v>
      </c>
      <c r="L309" s="57">
        <f t="shared" si="27"/>
        <v>0</v>
      </c>
      <c r="M309" s="85"/>
      <c r="N309" s="88" t="str">
        <f t="shared" si="29"/>
        <v/>
      </c>
      <c r="O309" s="48"/>
      <c r="P309" s="48"/>
      <c r="Q309" s="48"/>
      <c r="R309" s="48"/>
    </row>
    <row r="310" spans="1:18" s="49" customFormat="1" ht="11.25" customHeight="1" x14ac:dyDescent="0.25">
      <c r="A310" s="75">
        <f t="shared" si="28"/>
        <v>46136</v>
      </c>
      <c r="B310" s="50"/>
      <c r="C310" s="51">
        <v>0</v>
      </c>
      <c r="D310" s="51">
        <v>0</v>
      </c>
      <c r="E310" s="51">
        <v>0</v>
      </c>
      <c r="F310" s="51">
        <v>0</v>
      </c>
      <c r="G310" s="51">
        <v>0</v>
      </c>
      <c r="H310" s="51">
        <v>0</v>
      </c>
      <c r="I310" s="57">
        <f t="shared" si="24"/>
        <v>0</v>
      </c>
      <c r="J310" s="57">
        <f t="shared" si="25"/>
        <v>0</v>
      </c>
      <c r="K310" s="57">
        <f t="shared" si="26"/>
        <v>0</v>
      </c>
      <c r="L310" s="57">
        <f t="shared" si="27"/>
        <v>0</v>
      </c>
      <c r="M310" s="85"/>
      <c r="N310" s="88" t="str">
        <f t="shared" si="29"/>
        <v/>
      </c>
      <c r="O310" s="48"/>
      <c r="P310" s="48"/>
      <c r="Q310" s="48"/>
      <c r="R310" s="48"/>
    </row>
    <row r="311" spans="1:18" s="49" customFormat="1" ht="11.25" customHeight="1" x14ac:dyDescent="0.25">
      <c r="A311" s="75">
        <f t="shared" si="28"/>
        <v>46137</v>
      </c>
      <c r="B311" s="50"/>
      <c r="C311" s="51">
        <v>0</v>
      </c>
      <c r="D311" s="51">
        <v>0</v>
      </c>
      <c r="E311" s="51">
        <v>0</v>
      </c>
      <c r="F311" s="51">
        <v>0</v>
      </c>
      <c r="G311" s="51">
        <v>0</v>
      </c>
      <c r="H311" s="51">
        <v>0</v>
      </c>
      <c r="I311" s="57">
        <f t="shared" si="24"/>
        <v>0</v>
      </c>
      <c r="J311" s="57">
        <f t="shared" si="25"/>
        <v>0</v>
      </c>
      <c r="K311" s="57">
        <f t="shared" si="26"/>
        <v>0</v>
      </c>
      <c r="L311" s="57">
        <f t="shared" si="27"/>
        <v>0</v>
      </c>
      <c r="M311" s="85"/>
      <c r="N311" s="88"/>
      <c r="O311" s="48"/>
      <c r="P311" s="48"/>
      <c r="Q311" s="48"/>
      <c r="R311" s="48"/>
    </row>
    <row r="312" spans="1:18" s="49" customFormat="1" ht="11.25" customHeight="1" x14ac:dyDescent="0.25">
      <c r="A312" s="75">
        <f t="shared" si="28"/>
        <v>46138</v>
      </c>
      <c r="B312" s="50"/>
      <c r="C312" s="51">
        <v>0</v>
      </c>
      <c r="D312" s="51">
        <v>0</v>
      </c>
      <c r="E312" s="51">
        <v>0</v>
      </c>
      <c r="F312" s="51">
        <v>0</v>
      </c>
      <c r="G312" s="51">
        <v>0</v>
      </c>
      <c r="H312" s="51">
        <v>0</v>
      </c>
      <c r="I312" s="57">
        <f t="shared" si="24"/>
        <v>0</v>
      </c>
      <c r="J312" s="57">
        <f t="shared" si="25"/>
        <v>0</v>
      </c>
      <c r="K312" s="57">
        <f t="shared" si="26"/>
        <v>0</v>
      </c>
      <c r="L312" s="57">
        <f t="shared" si="27"/>
        <v>0</v>
      </c>
      <c r="M312" s="85"/>
      <c r="N312" s="88"/>
      <c r="O312" s="48"/>
      <c r="P312" s="48"/>
      <c r="Q312" s="48"/>
      <c r="R312" s="48"/>
    </row>
    <row r="313" spans="1:18" s="49" customFormat="1" ht="11.25" customHeight="1" x14ac:dyDescent="0.25">
      <c r="A313" s="75">
        <f t="shared" si="28"/>
        <v>46139</v>
      </c>
      <c r="B313" s="50"/>
      <c r="C313" s="51">
        <v>0</v>
      </c>
      <c r="D313" s="51">
        <v>0</v>
      </c>
      <c r="E313" s="51">
        <v>0</v>
      </c>
      <c r="F313" s="51">
        <v>0</v>
      </c>
      <c r="G313" s="51">
        <v>0</v>
      </c>
      <c r="H313" s="51">
        <v>0</v>
      </c>
      <c r="I313" s="57">
        <f t="shared" si="24"/>
        <v>0</v>
      </c>
      <c r="J313" s="57">
        <f t="shared" si="25"/>
        <v>0</v>
      </c>
      <c r="K313" s="57">
        <f t="shared" si="26"/>
        <v>0</v>
      </c>
      <c r="L313" s="57">
        <f t="shared" si="27"/>
        <v>0</v>
      </c>
      <c r="M313" s="85"/>
      <c r="N313" s="88" t="str">
        <f t="shared" si="29"/>
        <v/>
      </c>
      <c r="O313" s="48"/>
      <c r="P313" s="48"/>
      <c r="Q313" s="48"/>
      <c r="R313" s="48"/>
    </row>
    <row r="314" spans="1:18" s="49" customFormat="1" ht="11.25" customHeight="1" x14ac:dyDescent="0.25">
      <c r="A314" s="75">
        <f t="shared" si="28"/>
        <v>46140</v>
      </c>
      <c r="B314" s="50"/>
      <c r="C314" s="51">
        <v>0</v>
      </c>
      <c r="D314" s="51">
        <v>0</v>
      </c>
      <c r="E314" s="51">
        <v>0</v>
      </c>
      <c r="F314" s="51">
        <v>0</v>
      </c>
      <c r="G314" s="51">
        <v>0</v>
      </c>
      <c r="H314" s="51">
        <v>0</v>
      </c>
      <c r="I314" s="57">
        <f t="shared" si="24"/>
        <v>0</v>
      </c>
      <c r="J314" s="57">
        <f t="shared" si="25"/>
        <v>0</v>
      </c>
      <c r="K314" s="57">
        <f t="shared" si="26"/>
        <v>0</v>
      </c>
      <c r="L314" s="57">
        <f t="shared" si="27"/>
        <v>0</v>
      </c>
      <c r="M314" s="85"/>
      <c r="N314" s="88" t="str">
        <f t="shared" si="29"/>
        <v/>
      </c>
      <c r="O314" s="48"/>
      <c r="P314" s="48"/>
      <c r="Q314" s="48"/>
      <c r="R314" s="48"/>
    </row>
    <row r="315" spans="1:18" s="49" customFormat="1" ht="11.25" customHeight="1" x14ac:dyDescent="0.25">
      <c r="A315" s="75">
        <f t="shared" si="28"/>
        <v>46141</v>
      </c>
      <c r="B315" s="50"/>
      <c r="C315" s="51">
        <v>0</v>
      </c>
      <c r="D315" s="51">
        <v>0</v>
      </c>
      <c r="E315" s="51">
        <v>0</v>
      </c>
      <c r="F315" s="51">
        <v>0</v>
      </c>
      <c r="G315" s="51">
        <v>0</v>
      </c>
      <c r="H315" s="51">
        <v>0</v>
      </c>
      <c r="I315" s="57">
        <f t="shared" si="24"/>
        <v>0</v>
      </c>
      <c r="J315" s="57">
        <f t="shared" si="25"/>
        <v>0</v>
      </c>
      <c r="K315" s="57">
        <f t="shared" si="26"/>
        <v>0</v>
      </c>
      <c r="L315" s="57">
        <f t="shared" si="27"/>
        <v>0</v>
      </c>
      <c r="M315" s="85"/>
      <c r="N315" s="88" t="str">
        <f t="shared" si="29"/>
        <v/>
      </c>
      <c r="O315" s="48"/>
      <c r="P315" s="48"/>
      <c r="Q315" s="48"/>
      <c r="R315" s="48"/>
    </row>
    <row r="316" spans="1:18" s="49" customFormat="1" ht="11.25" customHeight="1" x14ac:dyDescent="0.25">
      <c r="A316" s="75">
        <f t="shared" si="28"/>
        <v>46142</v>
      </c>
      <c r="B316" s="50"/>
      <c r="C316" s="51">
        <v>0</v>
      </c>
      <c r="D316" s="51">
        <v>0</v>
      </c>
      <c r="E316" s="51">
        <v>0</v>
      </c>
      <c r="F316" s="51">
        <v>0</v>
      </c>
      <c r="G316" s="51">
        <v>0</v>
      </c>
      <c r="H316" s="51">
        <v>0</v>
      </c>
      <c r="I316" s="57">
        <f t="shared" si="24"/>
        <v>0</v>
      </c>
      <c r="J316" s="57">
        <f t="shared" si="25"/>
        <v>0</v>
      </c>
      <c r="K316" s="57">
        <f t="shared" si="26"/>
        <v>0</v>
      </c>
      <c r="L316" s="57">
        <f t="shared" si="27"/>
        <v>0</v>
      </c>
      <c r="M316" s="85"/>
      <c r="N316" s="88" t="str">
        <f t="shared" si="29"/>
        <v/>
      </c>
      <c r="O316" s="48"/>
      <c r="P316" s="48"/>
      <c r="Q316" s="48"/>
      <c r="R316" s="48"/>
    </row>
    <row r="317" spans="1:18" s="49" customFormat="1" ht="11.25" customHeight="1" x14ac:dyDescent="0.25">
      <c r="A317" s="75">
        <f t="shared" si="28"/>
        <v>46143</v>
      </c>
      <c r="B317" s="50"/>
      <c r="C317" s="51">
        <v>0</v>
      </c>
      <c r="D317" s="51">
        <v>0</v>
      </c>
      <c r="E317" s="51">
        <v>0</v>
      </c>
      <c r="F317" s="51">
        <v>0</v>
      </c>
      <c r="G317" s="51">
        <v>0</v>
      </c>
      <c r="H317" s="51">
        <v>0</v>
      </c>
      <c r="I317" s="57">
        <f t="shared" si="24"/>
        <v>0</v>
      </c>
      <c r="J317" s="57">
        <f t="shared" si="25"/>
        <v>0</v>
      </c>
      <c r="K317" s="57">
        <f t="shared" si="26"/>
        <v>0</v>
      </c>
      <c r="L317" s="57">
        <f t="shared" si="27"/>
        <v>0</v>
      </c>
      <c r="M317" s="85"/>
      <c r="N317" s="88" t="str">
        <f t="shared" si="29"/>
        <v/>
      </c>
      <c r="O317" s="48"/>
      <c r="P317" s="48"/>
      <c r="Q317" s="48"/>
      <c r="R317" s="48"/>
    </row>
    <row r="318" spans="1:18" s="49" customFormat="1" ht="11.25" customHeight="1" x14ac:dyDescent="0.25">
      <c r="A318" s="75">
        <f t="shared" si="28"/>
        <v>46144</v>
      </c>
      <c r="B318" s="50"/>
      <c r="C318" s="51">
        <v>0</v>
      </c>
      <c r="D318" s="51">
        <v>0</v>
      </c>
      <c r="E318" s="51">
        <v>0</v>
      </c>
      <c r="F318" s="51">
        <v>0</v>
      </c>
      <c r="G318" s="51">
        <v>0</v>
      </c>
      <c r="H318" s="51">
        <v>0</v>
      </c>
      <c r="I318" s="57">
        <f t="shared" si="24"/>
        <v>0</v>
      </c>
      <c r="J318" s="57">
        <f t="shared" si="25"/>
        <v>0</v>
      </c>
      <c r="K318" s="57">
        <f t="shared" si="26"/>
        <v>0</v>
      </c>
      <c r="L318" s="57">
        <f t="shared" si="27"/>
        <v>0</v>
      </c>
      <c r="M318" s="85"/>
      <c r="N318" s="88"/>
      <c r="O318" s="48"/>
      <c r="P318" s="48"/>
      <c r="Q318" s="48"/>
      <c r="R318" s="48"/>
    </row>
    <row r="319" spans="1:18" s="49" customFormat="1" ht="11.25" customHeight="1" x14ac:dyDescent="0.25">
      <c r="A319" s="75">
        <f t="shared" si="28"/>
        <v>46145</v>
      </c>
      <c r="B319" s="50"/>
      <c r="C319" s="51">
        <v>0</v>
      </c>
      <c r="D319" s="51">
        <v>0</v>
      </c>
      <c r="E319" s="51">
        <v>0</v>
      </c>
      <c r="F319" s="51">
        <v>0</v>
      </c>
      <c r="G319" s="51">
        <v>0</v>
      </c>
      <c r="H319" s="51">
        <v>0</v>
      </c>
      <c r="I319" s="57">
        <f t="shared" si="24"/>
        <v>0</v>
      </c>
      <c r="J319" s="57">
        <f t="shared" si="25"/>
        <v>0</v>
      </c>
      <c r="K319" s="57">
        <f t="shared" si="26"/>
        <v>0</v>
      </c>
      <c r="L319" s="57">
        <f t="shared" si="27"/>
        <v>0</v>
      </c>
      <c r="M319" s="85"/>
      <c r="N319" s="88"/>
      <c r="O319" s="48"/>
      <c r="P319" s="48"/>
      <c r="Q319" s="48"/>
      <c r="R319" s="48"/>
    </row>
    <row r="320" spans="1:18" s="49" customFormat="1" ht="11.25" customHeight="1" x14ac:dyDescent="0.25">
      <c r="A320" s="75">
        <f t="shared" si="28"/>
        <v>46146</v>
      </c>
      <c r="B320" s="50"/>
      <c r="C320" s="51">
        <v>0</v>
      </c>
      <c r="D320" s="51">
        <v>0</v>
      </c>
      <c r="E320" s="51">
        <v>0</v>
      </c>
      <c r="F320" s="51">
        <v>0</v>
      </c>
      <c r="G320" s="51">
        <v>0</v>
      </c>
      <c r="H320" s="51">
        <v>0</v>
      </c>
      <c r="I320" s="57">
        <f t="shared" si="24"/>
        <v>0</v>
      </c>
      <c r="J320" s="57">
        <f t="shared" si="25"/>
        <v>0</v>
      </c>
      <c r="K320" s="57">
        <f t="shared" si="26"/>
        <v>0</v>
      </c>
      <c r="L320" s="57">
        <f t="shared" si="27"/>
        <v>0</v>
      </c>
      <c r="M320" s="85"/>
      <c r="N320" s="88" t="str">
        <f t="shared" si="29"/>
        <v/>
      </c>
      <c r="O320" s="48"/>
      <c r="P320" s="48"/>
      <c r="Q320" s="48"/>
      <c r="R320" s="48"/>
    </row>
    <row r="321" spans="1:18" s="49" customFormat="1" ht="11.25" customHeight="1" x14ac:dyDescent="0.25">
      <c r="A321" s="75">
        <f t="shared" si="28"/>
        <v>46147</v>
      </c>
      <c r="B321" s="50"/>
      <c r="C321" s="51">
        <v>0</v>
      </c>
      <c r="D321" s="51">
        <v>0</v>
      </c>
      <c r="E321" s="51">
        <v>0</v>
      </c>
      <c r="F321" s="51">
        <v>0</v>
      </c>
      <c r="G321" s="51">
        <v>0</v>
      </c>
      <c r="H321" s="51">
        <v>0</v>
      </c>
      <c r="I321" s="57">
        <f t="shared" si="24"/>
        <v>0</v>
      </c>
      <c r="J321" s="57">
        <f t="shared" si="25"/>
        <v>0</v>
      </c>
      <c r="K321" s="57">
        <f t="shared" si="26"/>
        <v>0</v>
      </c>
      <c r="L321" s="57">
        <f t="shared" si="27"/>
        <v>0</v>
      </c>
      <c r="M321" s="85"/>
      <c r="N321" s="88" t="str">
        <f t="shared" si="29"/>
        <v/>
      </c>
      <c r="O321" s="48"/>
      <c r="P321" s="48"/>
      <c r="Q321" s="48"/>
      <c r="R321" s="48"/>
    </row>
    <row r="322" spans="1:18" s="49" customFormat="1" ht="11.25" customHeight="1" x14ac:dyDescent="0.25">
      <c r="A322" s="75">
        <f t="shared" si="28"/>
        <v>46148</v>
      </c>
      <c r="B322" s="50"/>
      <c r="C322" s="51">
        <v>0</v>
      </c>
      <c r="D322" s="51">
        <v>0</v>
      </c>
      <c r="E322" s="51">
        <v>0</v>
      </c>
      <c r="F322" s="51">
        <v>0</v>
      </c>
      <c r="G322" s="51">
        <v>0</v>
      </c>
      <c r="H322" s="51">
        <v>0</v>
      </c>
      <c r="I322" s="57">
        <f t="shared" si="24"/>
        <v>0</v>
      </c>
      <c r="J322" s="57">
        <f t="shared" si="25"/>
        <v>0</v>
      </c>
      <c r="K322" s="57">
        <f t="shared" si="26"/>
        <v>0</v>
      </c>
      <c r="L322" s="57">
        <f t="shared" si="27"/>
        <v>0</v>
      </c>
      <c r="M322" s="85"/>
      <c r="N322" s="88" t="str">
        <f t="shared" si="29"/>
        <v/>
      </c>
      <c r="O322" s="48"/>
      <c r="P322" s="48"/>
      <c r="Q322" s="48"/>
      <c r="R322" s="48"/>
    </row>
    <row r="323" spans="1:18" s="49" customFormat="1" ht="11.25" customHeight="1" x14ac:dyDescent="0.25">
      <c r="A323" s="75">
        <f t="shared" si="28"/>
        <v>46149</v>
      </c>
      <c r="B323" s="50"/>
      <c r="C323" s="51">
        <v>0</v>
      </c>
      <c r="D323" s="51">
        <v>0</v>
      </c>
      <c r="E323" s="51">
        <v>0</v>
      </c>
      <c r="F323" s="51">
        <v>0</v>
      </c>
      <c r="G323" s="51">
        <v>0</v>
      </c>
      <c r="H323" s="51">
        <v>0</v>
      </c>
      <c r="I323" s="57">
        <f t="shared" si="24"/>
        <v>0</v>
      </c>
      <c r="J323" s="57">
        <f t="shared" si="25"/>
        <v>0</v>
      </c>
      <c r="K323" s="57">
        <f t="shared" si="26"/>
        <v>0</v>
      </c>
      <c r="L323" s="57">
        <f t="shared" si="27"/>
        <v>0</v>
      </c>
      <c r="M323" s="85"/>
      <c r="N323" s="88" t="str">
        <f t="shared" si="29"/>
        <v/>
      </c>
      <c r="O323" s="48"/>
      <c r="P323" s="48"/>
      <c r="Q323" s="48"/>
      <c r="R323" s="48"/>
    </row>
    <row r="324" spans="1:18" s="49" customFormat="1" ht="11.25" customHeight="1" x14ac:dyDescent="0.25">
      <c r="A324" s="75">
        <f t="shared" si="28"/>
        <v>46150</v>
      </c>
      <c r="B324" s="50"/>
      <c r="C324" s="51">
        <v>0</v>
      </c>
      <c r="D324" s="51">
        <v>0</v>
      </c>
      <c r="E324" s="51">
        <v>0</v>
      </c>
      <c r="F324" s="51">
        <v>0</v>
      </c>
      <c r="G324" s="51">
        <v>0</v>
      </c>
      <c r="H324" s="51">
        <v>0</v>
      </c>
      <c r="I324" s="57">
        <f t="shared" si="24"/>
        <v>0</v>
      </c>
      <c r="J324" s="57">
        <f t="shared" si="25"/>
        <v>0</v>
      </c>
      <c r="K324" s="57">
        <f t="shared" si="26"/>
        <v>0</v>
      </c>
      <c r="L324" s="57">
        <f t="shared" si="27"/>
        <v>0</v>
      </c>
      <c r="M324" s="85"/>
      <c r="N324" s="88" t="str">
        <f t="shared" si="29"/>
        <v/>
      </c>
      <c r="O324" s="48"/>
      <c r="P324" s="48"/>
      <c r="Q324" s="48"/>
      <c r="R324" s="48"/>
    </row>
    <row r="325" spans="1:18" s="49" customFormat="1" ht="11.25" customHeight="1" x14ac:dyDescent="0.25">
      <c r="A325" s="75">
        <f t="shared" si="28"/>
        <v>46151</v>
      </c>
      <c r="B325" s="50"/>
      <c r="C325" s="51">
        <v>0</v>
      </c>
      <c r="D325" s="51">
        <v>0</v>
      </c>
      <c r="E325" s="51">
        <v>0</v>
      </c>
      <c r="F325" s="51">
        <v>0</v>
      </c>
      <c r="G325" s="51">
        <v>0</v>
      </c>
      <c r="H325" s="51">
        <v>0</v>
      </c>
      <c r="I325" s="57">
        <f t="shared" si="24"/>
        <v>0</v>
      </c>
      <c r="J325" s="57">
        <f t="shared" si="25"/>
        <v>0</v>
      </c>
      <c r="K325" s="57">
        <f t="shared" si="26"/>
        <v>0</v>
      </c>
      <c r="L325" s="57">
        <f t="shared" si="27"/>
        <v>0</v>
      </c>
      <c r="M325" s="85"/>
      <c r="N325" s="88"/>
      <c r="O325" s="48"/>
      <c r="P325" s="48"/>
      <c r="Q325" s="48"/>
      <c r="R325" s="48"/>
    </row>
    <row r="326" spans="1:18" s="49" customFormat="1" ht="11.25" customHeight="1" x14ac:dyDescent="0.25">
      <c r="A326" s="75">
        <f t="shared" si="28"/>
        <v>46152</v>
      </c>
      <c r="B326" s="50"/>
      <c r="C326" s="51">
        <v>0</v>
      </c>
      <c r="D326" s="51">
        <v>0</v>
      </c>
      <c r="E326" s="51">
        <v>0</v>
      </c>
      <c r="F326" s="51">
        <v>0</v>
      </c>
      <c r="G326" s="51">
        <v>0</v>
      </c>
      <c r="H326" s="51">
        <v>0</v>
      </c>
      <c r="I326" s="57">
        <f t="shared" si="24"/>
        <v>0</v>
      </c>
      <c r="J326" s="57">
        <f t="shared" si="25"/>
        <v>0</v>
      </c>
      <c r="K326" s="57">
        <f t="shared" si="26"/>
        <v>0</v>
      </c>
      <c r="L326" s="57">
        <f t="shared" si="27"/>
        <v>0</v>
      </c>
      <c r="M326" s="85"/>
      <c r="N326" s="88"/>
      <c r="O326" s="48"/>
      <c r="P326" s="48"/>
      <c r="Q326" s="48"/>
      <c r="R326" s="48"/>
    </row>
    <row r="327" spans="1:18" s="49" customFormat="1" ht="11.25" customHeight="1" x14ac:dyDescent="0.25">
      <c r="A327" s="75">
        <f t="shared" si="28"/>
        <v>46153</v>
      </c>
      <c r="B327" s="50"/>
      <c r="C327" s="51">
        <v>0</v>
      </c>
      <c r="D327" s="51">
        <v>0</v>
      </c>
      <c r="E327" s="51">
        <v>0</v>
      </c>
      <c r="F327" s="51">
        <v>0</v>
      </c>
      <c r="G327" s="51">
        <v>0</v>
      </c>
      <c r="H327" s="51">
        <v>0</v>
      </c>
      <c r="I327" s="57">
        <f t="shared" si="24"/>
        <v>0</v>
      </c>
      <c r="J327" s="57">
        <f t="shared" si="25"/>
        <v>0</v>
      </c>
      <c r="K327" s="57">
        <f t="shared" si="26"/>
        <v>0</v>
      </c>
      <c r="L327" s="57">
        <f t="shared" si="27"/>
        <v>0</v>
      </c>
      <c r="M327" s="85"/>
      <c r="N327" s="88" t="str">
        <f t="shared" si="29"/>
        <v/>
      </c>
      <c r="O327" s="48"/>
      <c r="P327" s="48"/>
      <c r="Q327" s="48"/>
      <c r="R327" s="48"/>
    </row>
    <row r="328" spans="1:18" s="49" customFormat="1" ht="11.25" customHeight="1" x14ac:dyDescent="0.25">
      <c r="A328" s="75">
        <f t="shared" si="28"/>
        <v>46154</v>
      </c>
      <c r="B328" s="50"/>
      <c r="C328" s="51">
        <v>0</v>
      </c>
      <c r="D328" s="51">
        <v>0</v>
      </c>
      <c r="E328" s="51">
        <v>0</v>
      </c>
      <c r="F328" s="51">
        <v>0</v>
      </c>
      <c r="G328" s="51">
        <v>0</v>
      </c>
      <c r="H328" s="51">
        <v>0</v>
      </c>
      <c r="I328" s="57">
        <f t="shared" si="24"/>
        <v>0</v>
      </c>
      <c r="J328" s="57">
        <f t="shared" si="25"/>
        <v>0</v>
      </c>
      <c r="K328" s="57">
        <f t="shared" si="26"/>
        <v>0</v>
      </c>
      <c r="L328" s="57">
        <f t="shared" si="27"/>
        <v>0</v>
      </c>
      <c r="M328" s="85"/>
      <c r="N328" s="88" t="str">
        <f t="shared" si="29"/>
        <v/>
      </c>
      <c r="O328" s="48"/>
      <c r="P328" s="48"/>
      <c r="Q328" s="48"/>
      <c r="R328" s="48"/>
    </row>
    <row r="329" spans="1:18" s="49" customFormat="1" ht="11.25" customHeight="1" x14ac:dyDescent="0.25">
      <c r="A329" s="75">
        <f t="shared" si="28"/>
        <v>46155</v>
      </c>
      <c r="B329" s="50"/>
      <c r="C329" s="51">
        <v>0</v>
      </c>
      <c r="D329" s="51">
        <v>0</v>
      </c>
      <c r="E329" s="51">
        <v>0</v>
      </c>
      <c r="F329" s="51">
        <v>0</v>
      </c>
      <c r="G329" s="51">
        <v>0</v>
      </c>
      <c r="H329" s="51">
        <v>0</v>
      </c>
      <c r="I329" s="57">
        <f t="shared" si="24"/>
        <v>0</v>
      </c>
      <c r="J329" s="57">
        <f t="shared" si="25"/>
        <v>0</v>
      </c>
      <c r="K329" s="57">
        <f t="shared" si="26"/>
        <v>0</v>
      </c>
      <c r="L329" s="57">
        <f t="shared" si="27"/>
        <v>0</v>
      </c>
      <c r="M329" s="85"/>
      <c r="N329" s="88" t="str">
        <f t="shared" si="29"/>
        <v/>
      </c>
      <c r="O329" s="48"/>
      <c r="P329" s="48"/>
      <c r="Q329" s="48"/>
      <c r="R329" s="48"/>
    </row>
    <row r="330" spans="1:18" s="49" customFormat="1" ht="11.25" customHeight="1" x14ac:dyDescent="0.25">
      <c r="A330" s="75">
        <f t="shared" si="28"/>
        <v>46156</v>
      </c>
      <c r="B330" s="50"/>
      <c r="C330" s="51">
        <v>0</v>
      </c>
      <c r="D330" s="51">
        <v>0</v>
      </c>
      <c r="E330" s="51">
        <v>0</v>
      </c>
      <c r="F330" s="51">
        <v>0</v>
      </c>
      <c r="G330" s="51">
        <v>0</v>
      </c>
      <c r="H330" s="51">
        <v>0</v>
      </c>
      <c r="I330" s="57">
        <f t="shared" si="24"/>
        <v>0</v>
      </c>
      <c r="J330" s="57">
        <f t="shared" si="25"/>
        <v>0</v>
      </c>
      <c r="K330" s="57">
        <f t="shared" si="26"/>
        <v>0</v>
      </c>
      <c r="L330" s="57">
        <f t="shared" si="27"/>
        <v>0</v>
      </c>
      <c r="M330" s="85"/>
      <c r="N330" s="88" t="str">
        <f t="shared" si="29"/>
        <v/>
      </c>
      <c r="O330" s="48"/>
      <c r="P330" s="48"/>
      <c r="Q330" s="48"/>
      <c r="R330" s="48"/>
    </row>
    <row r="331" spans="1:18" s="49" customFormat="1" ht="11.25" customHeight="1" x14ac:dyDescent="0.25">
      <c r="A331" s="75">
        <f t="shared" si="28"/>
        <v>46157</v>
      </c>
      <c r="B331" s="50"/>
      <c r="C331" s="51">
        <v>0</v>
      </c>
      <c r="D331" s="51">
        <v>0</v>
      </c>
      <c r="E331" s="51">
        <v>0</v>
      </c>
      <c r="F331" s="51">
        <v>0</v>
      </c>
      <c r="G331" s="51">
        <v>0</v>
      </c>
      <c r="H331" s="51">
        <v>0</v>
      </c>
      <c r="I331" s="57">
        <f t="shared" si="24"/>
        <v>0</v>
      </c>
      <c r="J331" s="57">
        <f t="shared" si="25"/>
        <v>0</v>
      </c>
      <c r="K331" s="57">
        <f t="shared" si="26"/>
        <v>0</v>
      </c>
      <c r="L331" s="57">
        <f t="shared" si="27"/>
        <v>0</v>
      </c>
      <c r="M331" s="85"/>
      <c r="N331" s="88" t="str">
        <f t="shared" si="29"/>
        <v/>
      </c>
      <c r="O331" s="48"/>
      <c r="P331" s="48"/>
      <c r="Q331" s="48"/>
      <c r="R331" s="48"/>
    </row>
    <row r="332" spans="1:18" s="49" customFormat="1" ht="11.25" customHeight="1" x14ac:dyDescent="0.25">
      <c r="A332" s="75">
        <f t="shared" si="28"/>
        <v>46158</v>
      </c>
      <c r="B332" s="50"/>
      <c r="C332" s="51">
        <v>0</v>
      </c>
      <c r="D332" s="51">
        <v>0</v>
      </c>
      <c r="E332" s="51">
        <v>0</v>
      </c>
      <c r="F332" s="51">
        <v>0</v>
      </c>
      <c r="G332" s="51">
        <v>0</v>
      </c>
      <c r="H332" s="51">
        <v>0</v>
      </c>
      <c r="I332" s="57">
        <f t="shared" si="24"/>
        <v>0</v>
      </c>
      <c r="J332" s="57">
        <f t="shared" si="25"/>
        <v>0</v>
      </c>
      <c r="K332" s="57">
        <f t="shared" si="26"/>
        <v>0</v>
      </c>
      <c r="L332" s="57">
        <f t="shared" si="27"/>
        <v>0</v>
      </c>
      <c r="M332" s="85"/>
      <c r="N332" s="88"/>
      <c r="O332" s="48"/>
      <c r="P332" s="48"/>
      <c r="Q332" s="48"/>
      <c r="R332" s="48"/>
    </row>
    <row r="333" spans="1:18" s="49" customFormat="1" ht="11.25" customHeight="1" x14ac:dyDescent="0.25">
      <c r="A333" s="75">
        <f t="shared" si="28"/>
        <v>46159</v>
      </c>
      <c r="B333" s="50"/>
      <c r="C333" s="51">
        <v>0</v>
      </c>
      <c r="D333" s="51">
        <v>0</v>
      </c>
      <c r="E333" s="51">
        <v>0</v>
      </c>
      <c r="F333" s="51">
        <v>0</v>
      </c>
      <c r="G333" s="51">
        <v>0</v>
      </c>
      <c r="H333" s="51">
        <v>0</v>
      </c>
      <c r="I333" s="57">
        <f t="shared" si="24"/>
        <v>0</v>
      </c>
      <c r="J333" s="57">
        <f t="shared" si="25"/>
        <v>0</v>
      </c>
      <c r="K333" s="57">
        <f t="shared" si="26"/>
        <v>0</v>
      </c>
      <c r="L333" s="57">
        <f t="shared" si="27"/>
        <v>0</v>
      </c>
      <c r="M333" s="85"/>
      <c r="N333" s="88"/>
      <c r="O333" s="48"/>
      <c r="P333" s="48"/>
      <c r="Q333" s="48"/>
      <c r="R333" s="48"/>
    </row>
    <row r="334" spans="1:18" s="49" customFormat="1" ht="11.25" customHeight="1" x14ac:dyDescent="0.25">
      <c r="A334" s="75">
        <f t="shared" si="28"/>
        <v>46160</v>
      </c>
      <c r="B334" s="50"/>
      <c r="C334" s="51">
        <v>0</v>
      </c>
      <c r="D334" s="51">
        <v>0</v>
      </c>
      <c r="E334" s="51">
        <v>0</v>
      </c>
      <c r="F334" s="51">
        <v>0</v>
      </c>
      <c r="G334" s="51">
        <v>0</v>
      </c>
      <c r="H334" s="51">
        <v>0</v>
      </c>
      <c r="I334" s="57">
        <f t="shared" ref="I334:I377" si="30">+I333+C334-D334-E334-F334-G334-H334</f>
        <v>0</v>
      </c>
      <c r="J334" s="57">
        <f t="shared" ref="J334:J377" si="31">+I334*$A$9*1/365</f>
        <v>0</v>
      </c>
      <c r="K334" s="57">
        <f t="shared" ref="K334:K377" si="32">IF(I334&gt;0, J334, 0)</f>
        <v>0</v>
      </c>
      <c r="L334" s="57">
        <f t="shared" ref="L334:L377" si="33">IF(J334&lt;0, J334, 0)</f>
        <v>0</v>
      </c>
      <c r="M334" s="85"/>
      <c r="N334" s="88" t="str">
        <f t="shared" ref="N334:N378" si="34">IF(AND(I334&lt;0,ISBLANK(M334)),"CODE NEEDED", "")</f>
        <v/>
      </c>
      <c r="O334" s="48"/>
      <c r="P334" s="48"/>
      <c r="Q334" s="48"/>
      <c r="R334" s="48"/>
    </row>
    <row r="335" spans="1:18" s="49" customFormat="1" ht="11.25" customHeight="1" x14ac:dyDescent="0.25">
      <c r="A335" s="75">
        <f t="shared" ref="A335:A377" si="35">+A334+1</f>
        <v>46161</v>
      </c>
      <c r="B335" s="50"/>
      <c r="C335" s="51">
        <v>0</v>
      </c>
      <c r="D335" s="51">
        <v>0</v>
      </c>
      <c r="E335" s="51">
        <v>0</v>
      </c>
      <c r="F335" s="51">
        <v>0</v>
      </c>
      <c r="G335" s="51">
        <v>0</v>
      </c>
      <c r="H335" s="51">
        <v>0</v>
      </c>
      <c r="I335" s="57">
        <f t="shared" si="30"/>
        <v>0</v>
      </c>
      <c r="J335" s="57">
        <f t="shared" si="31"/>
        <v>0</v>
      </c>
      <c r="K335" s="57">
        <f t="shared" si="32"/>
        <v>0</v>
      </c>
      <c r="L335" s="57">
        <f t="shared" si="33"/>
        <v>0</v>
      </c>
      <c r="M335" s="85"/>
      <c r="N335" s="88" t="str">
        <f t="shared" si="34"/>
        <v/>
      </c>
      <c r="O335" s="48"/>
      <c r="P335" s="48"/>
      <c r="Q335" s="48"/>
      <c r="R335" s="48"/>
    </row>
    <row r="336" spans="1:18" s="49" customFormat="1" ht="11.25" customHeight="1" x14ac:dyDescent="0.25">
      <c r="A336" s="75">
        <f t="shared" si="35"/>
        <v>46162</v>
      </c>
      <c r="B336" s="50"/>
      <c r="C336" s="51">
        <v>0</v>
      </c>
      <c r="D336" s="51">
        <v>0</v>
      </c>
      <c r="E336" s="51">
        <v>0</v>
      </c>
      <c r="F336" s="51">
        <v>0</v>
      </c>
      <c r="G336" s="51">
        <v>0</v>
      </c>
      <c r="H336" s="51">
        <v>0</v>
      </c>
      <c r="I336" s="57">
        <f t="shared" si="30"/>
        <v>0</v>
      </c>
      <c r="J336" s="57">
        <f t="shared" si="31"/>
        <v>0</v>
      </c>
      <c r="K336" s="57">
        <f t="shared" si="32"/>
        <v>0</v>
      </c>
      <c r="L336" s="57">
        <f t="shared" si="33"/>
        <v>0</v>
      </c>
      <c r="M336" s="85"/>
      <c r="N336" s="88" t="str">
        <f t="shared" si="34"/>
        <v/>
      </c>
      <c r="O336" s="48"/>
      <c r="P336" s="48"/>
      <c r="Q336" s="48"/>
      <c r="R336" s="48"/>
    </row>
    <row r="337" spans="1:18" s="49" customFormat="1" ht="11.25" customHeight="1" x14ac:dyDescent="0.25">
      <c r="A337" s="75">
        <f t="shared" si="35"/>
        <v>46163</v>
      </c>
      <c r="B337" s="50"/>
      <c r="C337" s="51">
        <v>0</v>
      </c>
      <c r="D337" s="51">
        <v>0</v>
      </c>
      <c r="E337" s="51">
        <v>0</v>
      </c>
      <c r="F337" s="51">
        <v>0</v>
      </c>
      <c r="G337" s="51">
        <v>0</v>
      </c>
      <c r="H337" s="51">
        <v>0</v>
      </c>
      <c r="I337" s="57">
        <f t="shared" si="30"/>
        <v>0</v>
      </c>
      <c r="J337" s="57">
        <f t="shared" si="31"/>
        <v>0</v>
      </c>
      <c r="K337" s="57">
        <f t="shared" si="32"/>
        <v>0</v>
      </c>
      <c r="L337" s="57">
        <f t="shared" si="33"/>
        <v>0</v>
      </c>
      <c r="M337" s="85"/>
      <c r="N337" s="88" t="str">
        <f t="shared" si="34"/>
        <v/>
      </c>
      <c r="O337" s="48"/>
      <c r="P337" s="48"/>
      <c r="Q337" s="48"/>
      <c r="R337" s="48"/>
    </row>
    <row r="338" spans="1:18" s="49" customFormat="1" ht="11.25" customHeight="1" x14ac:dyDescent="0.25">
      <c r="A338" s="75">
        <f t="shared" si="35"/>
        <v>46164</v>
      </c>
      <c r="B338" s="50"/>
      <c r="C338" s="51">
        <v>0</v>
      </c>
      <c r="D338" s="51">
        <v>0</v>
      </c>
      <c r="E338" s="51">
        <v>0</v>
      </c>
      <c r="F338" s="51">
        <v>0</v>
      </c>
      <c r="G338" s="51">
        <v>0</v>
      </c>
      <c r="H338" s="51">
        <v>0</v>
      </c>
      <c r="I338" s="57">
        <f t="shared" si="30"/>
        <v>0</v>
      </c>
      <c r="J338" s="57">
        <f t="shared" si="31"/>
        <v>0</v>
      </c>
      <c r="K338" s="57">
        <f t="shared" si="32"/>
        <v>0</v>
      </c>
      <c r="L338" s="57">
        <f t="shared" si="33"/>
        <v>0</v>
      </c>
      <c r="M338" s="85"/>
      <c r="N338" s="88" t="str">
        <f t="shared" si="34"/>
        <v/>
      </c>
      <c r="O338" s="48"/>
      <c r="P338" s="48"/>
      <c r="Q338" s="48"/>
      <c r="R338" s="48"/>
    </row>
    <row r="339" spans="1:18" s="49" customFormat="1" ht="11.25" customHeight="1" x14ac:dyDescent="0.25">
      <c r="A339" s="75">
        <f t="shared" si="35"/>
        <v>46165</v>
      </c>
      <c r="B339" s="50"/>
      <c r="C339" s="51">
        <v>0</v>
      </c>
      <c r="D339" s="51">
        <v>0</v>
      </c>
      <c r="E339" s="51">
        <v>0</v>
      </c>
      <c r="F339" s="51">
        <v>0</v>
      </c>
      <c r="G339" s="51">
        <v>0</v>
      </c>
      <c r="H339" s="51">
        <v>0</v>
      </c>
      <c r="I339" s="57">
        <f t="shared" si="30"/>
        <v>0</v>
      </c>
      <c r="J339" s="57">
        <f t="shared" si="31"/>
        <v>0</v>
      </c>
      <c r="K339" s="57">
        <f t="shared" si="32"/>
        <v>0</v>
      </c>
      <c r="L339" s="57">
        <f t="shared" si="33"/>
        <v>0</v>
      </c>
      <c r="M339" s="85"/>
      <c r="N339" s="88"/>
      <c r="O339" s="48"/>
      <c r="P339" s="48"/>
      <c r="Q339" s="48"/>
      <c r="R339" s="48"/>
    </row>
    <row r="340" spans="1:18" s="49" customFormat="1" ht="11.25" customHeight="1" x14ac:dyDescent="0.25">
      <c r="A340" s="75">
        <f t="shared" si="35"/>
        <v>46166</v>
      </c>
      <c r="B340" s="50"/>
      <c r="C340" s="51">
        <v>0</v>
      </c>
      <c r="D340" s="51">
        <v>0</v>
      </c>
      <c r="E340" s="51">
        <v>0</v>
      </c>
      <c r="F340" s="51">
        <v>0</v>
      </c>
      <c r="G340" s="51">
        <v>0</v>
      </c>
      <c r="H340" s="51">
        <v>0</v>
      </c>
      <c r="I340" s="57">
        <f t="shared" si="30"/>
        <v>0</v>
      </c>
      <c r="J340" s="57">
        <f t="shared" si="31"/>
        <v>0</v>
      </c>
      <c r="K340" s="57">
        <f t="shared" si="32"/>
        <v>0</v>
      </c>
      <c r="L340" s="57">
        <f t="shared" si="33"/>
        <v>0</v>
      </c>
      <c r="M340" s="85"/>
      <c r="N340" s="88"/>
      <c r="O340" s="48"/>
      <c r="P340" s="48"/>
      <c r="Q340" s="48"/>
      <c r="R340" s="48"/>
    </row>
    <row r="341" spans="1:18" s="49" customFormat="1" ht="11.25" customHeight="1" x14ac:dyDescent="0.25">
      <c r="A341" s="75">
        <f t="shared" si="35"/>
        <v>46167</v>
      </c>
      <c r="B341" s="50"/>
      <c r="C341" s="51">
        <v>0</v>
      </c>
      <c r="D341" s="51">
        <v>0</v>
      </c>
      <c r="E341" s="51">
        <v>0</v>
      </c>
      <c r="F341" s="51">
        <v>0</v>
      </c>
      <c r="G341" s="51">
        <v>0</v>
      </c>
      <c r="H341" s="51">
        <v>0</v>
      </c>
      <c r="I341" s="57">
        <f t="shared" si="30"/>
        <v>0</v>
      </c>
      <c r="J341" s="57">
        <f t="shared" si="31"/>
        <v>0</v>
      </c>
      <c r="K341" s="57">
        <f t="shared" si="32"/>
        <v>0</v>
      </c>
      <c r="L341" s="57">
        <f t="shared" si="33"/>
        <v>0</v>
      </c>
      <c r="M341" s="85"/>
      <c r="N341" s="88"/>
      <c r="O341" s="48"/>
      <c r="P341" s="48"/>
      <c r="Q341" s="48"/>
      <c r="R341" s="48"/>
    </row>
    <row r="342" spans="1:18" s="49" customFormat="1" ht="11.25" customHeight="1" x14ac:dyDescent="0.25">
      <c r="A342" s="75">
        <f t="shared" si="35"/>
        <v>46168</v>
      </c>
      <c r="B342" s="50"/>
      <c r="C342" s="51">
        <v>0</v>
      </c>
      <c r="D342" s="51">
        <v>0</v>
      </c>
      <c r="E342" s="51">
        <v>0</v>
      </c>
      <c r="F342" s="51">
        <v>0</v>
      </c>
      <c r="G342" s="51">
        <v>0</v>
      </c>
      <c r="H342" s="51">
        <v>0</v>
      </c>
      <c r="I342" s="57">
        <f t="shared" si="30"/>
        <v>0</v>
      </c>
      <c r="J342" s="57">
        <f t="shared" si="31"/>
        <v>0</v>
      </c>
      <c r="K342" s="57">
        <f t="shared" si="32"/>
        <v>0</v>
      </c>
      <c r="L342" s="57">
        <f t="shared" si="33"/>
        <v>0</v>
      </c>
      <c r="M342" s="85"/>
      <c r="N342" s="88" t="str">
        <f t="shared" si="34"/>
        <v/>
      </c>
      <c r="O342" s="48"/>
      <c r="P342" s="48"/>
      <c r="Q342" s="48"/>
      <c r="R342" s="48"/>
    </row>
    <row r="343" spans="1:18" s="49" customFormat="1" ht="11.25" customHeight="1" x14ac:dyDescent="0.25">
      <c r="A343" s="75">
        <f t="shared" si="35"/>
        <v>46169</v>
      </c>
      <c r="B343" s="50"/>
      <c r="C343" s="51">
        <v>0</v>
      </c>
      <c r="D343" s="51">
        <v>0</v>
      </c>
      <c r="E343" s="51">
        <v>0</v>
      </c>
      <c r="F343" s="51">
        <v>0</v>
      </c>
      <c r="G343" s="51">
        <v>0</v>
      </c>
      <c r="H343" s="51">
        <v>0</v>
      </c>
      <c r="I343" s="57">
        <f t="shared" si="30"/>
        <v>0</v>
      </c>
      <c r="J343" s="57">
        <f t="shared" si="31"/>
        <v>0</v>
      </c>
      <c r="K343" s="57">
        <f t="shared" si="32"/>
        <v>0</v>
      </c>
      <c r="L343" s="57">
        <f t="shared" si="33"/>
        <v>0</v>
      </c>
      <c r="M343" s="85"/>
      <c r="N343" s="88" t="str">
        <f t="shared" si="34"/>
        <v/>
      </c>
      <c r="O343" s="48"/>
      <c r="P343" s="48"/>
      <c r="Q343" s="48"/>
      <c r="R343" s="48"/>
    </row>
    <row r="344" spans="1:18" s="49" customFormat="1" ht="11.25" customHeight="1" x14ac:dyDescent="0.25">
      <c r="A344" s="75">
        <f t="shared" si="35"/>
        <v>46170</v>
      </c>
      <c r="B344" s="50"/>
      <c r="C344" s="51">
        <v>0</v>
      </c>
      <c r="D344" s="51">
        <v>0</v>
      </c>
      <c r="E344" s="51">
        <v>0</v>
      </c>
      <c r="F344" s="51">
        <v>0</v>
      </c>
      <c r="G344" s="51">
        <v>0</v>
      </c>
      <c r="H344" s="51">
        <v>0</v>
      </c>
      <c r="I344" s="57">
        <f t="shared" si="30"/>
        <v>0</v>
      </c>
      <c r="J344" s="57">
        <f t="shared" si="31"/>
        <v>0</v>
      </c>
      <c r="K344" s="57">
        <f t="shared" si="32"/>
        <v>0</v>
      </c>
      <c r="L344" s="57">
        <f t="shared" si="33"/>
        <v>0</v>
      </c>
      <c r="M344" s="85"/>
      <c r="N344" s="88" t="str">
        <f t="shared" si="34"/>
        <v/>
      </c>
      <c r="O344" s="48"/>
      <c r="P344" s="48"/>
      <c r="Q344" s="48"/>
      <c r="R344" s="48"/>
    </row>
    <row r="345" spans="1:18" s="49" customFormat="1" ht="11.25" customHeight="1" x14ac:dyDescent="0.25">
      <c r="A345" s="75">
        <f t="shared" si="35"/>
        <v>46171</v>
      </c>
      <c r="B345" s="50"/>
      <c r="C345" s="51">
        <v>0</v>
      </c>
      <c r="D345" s="51">
        <v>0</v>
      </c>
      <c r="E345" s="51">
        <v>0</v>
      </c>
      <c r="F345" s="51">
        <v>0</v>
      </c>
      <c r="G345" s="51">
        <v>0</v>
      </c>
      <c r="H345" s="51">
        <v>0</v>
      </c>
      <c r="I345" s="57">
        <f t="shared" si="30"/>
        <v>0</v>
      </c>
      <c r="J345" s="57">
        <f t="shared" si="31"/>
        <v>0</v>
      </c>
      <c r="K345" s="57">
        <f t="shared" si="32"/>
        <v>0</v>
      </c>
      <c r="L345" s="57">
        <f t="shared" si="33"/>
        <v>0</v>
      </c>
      <c r="M345" s="85"/>
      <c r="N345" s="88" t="str">
        <f t="shared" si="34"/>
        <v/>
      </c>
      <c r="O345" s="48"/>
      <c r="P345" s="48"/>
      <c r="Q345" s="48"/>
      <c r="R345" s="48"/>
    </row>
    <row r="346" spans="1:18" s="49" customFormat="1" ht="11.25" customHeight="1" x14ac:dyDescent="0.25">
      <c r="A346" s="75">
        <f t="shared" si="35"/>
        <v>46172</v>
      </c>
      <c r="B346" s="50"/>
      <c r="C346" s="51">
        <v>0</v>
      </c>
      <c r="D346" s="51">
        <v>0</v>
      </c>
      <c r="E346" s="51">
        <v>0</v>
      </c>
      <c r="F346" s="51">
        <v>0</v>
      </c>
      <c r="G346" s="51">
        <v>0</v>
      </c>
      <c r="H346" s="51">
        <v>0</v>
      </c>
      <c r="I346" s="57">
        <f t="shared" si="30"/>
        <v>0</v>
      </c>
      <c r="J346" s="57">
        <f t="shared" si="31"/>
        <v>0</v>
      </c>
      <c r="K346" s="57">
        <f t="shared" si="32"/>
        <v>0</v>
      </c>
      <c r="L346" s="57">
        <f t="shared" si="33"/>
        <v>0</v>
      </c>
      <c r="M346" s="85"/>
      <c r="N346" s="88"/>
      <c r="O346" s="48"/>
      <c r="P346" s="48"/>
      <c r="Q346" s="48"/>
      <c r="R346" s="48"/>
    </row>
    <row r="347" spans="1:18" s="49" customFormat="1" ht="11.25" customHeight="1" x14ac:dyDescent="0.25">
      <c r="A347" s="75">
        <f t="shared" si="35"/>
        <v>46173</v>
      </c>
      <c r="B347" s="50"/>
      <c r="C347" s="51">
        <v>0</v>
      </c>
      <c r="D347" s="51">
        <v>0</v>
      </c>
      <c r="E347" s="51">
        <v>0</v>
      </c>
      <c r="F347" s="51">
        <v>0</v>
      </c>
      <c r="G347" s="51">
        <v>0</v>
      </c>
      <c r="H347" s="51">
        <v>0</v>
      </c>
      <c r="I347" s="57">
        <f t="shared" si="30"/>
        <v>0</v>
      </c>
      <c r="J347" s="57">
        <f t="shared" si="31"/>
        <v>0</v>
      </c>
      <c r="K347" s="57">
        <f t="shared" si="32"/>
        <v>0</v>
      </c>
      <c r="L347" s="57">
        <f t="shared" si="33"/>
        <v>0</v>
      </c>
      <c r="M347" s="85"/>
      <c r="N347" s="88"/>
      <c r="O347" s="48"/>
      <c r="P347" s="48"/>
      <c r="Q347" s="48"/>
      <c r="R347" s="48"/>
    </row>
    <row r="348" spans="1:18" s="49" customFormat="1" ht="11.25" customHeight="1" x14ac:dyDescent="0.25">
      <c r="A348" s="75">
        <f t="shared" si="35"/>
        <v>46174</v>
      </c>
      <c r="B348" s="50"/>
      <c r="C348" s="51">
        <v>0</v>
      </c>
      <c r="D348" s="51">
        <v>0</v>
      </c>
      <c r="E348" s="51">
        <v>0</v>
      </c>
      <c r="F348" s="51">
        <v>0</v>
      </c>
      <c r="G348" s="51">
        <v>0</v>
      </c>
      <c r="H348" s="51">
        <v>0</v>
      </c>
      <c r="I348" s="57">
        <f t="shared" si="30"/>
        <v>0</v>
      </c>
      <c r="J348" s="57">
        <f t="shared" si="31"/>
        <v>0</v>
      </c>
      <c r="K348" s="57">
        <f t="shared" si="32"/>
        <v>0</v>
      </c>
      <c r="L348" s="57">
        <f t="shared" si="33"/>
        <v>0</v>
      </c>
      <c r="M348" s="85"/>
      <c r="N348" s="88" t="str">
        <f t="shared" si="34"/>
        <v/>
      </c>
      <c r="O348" s="48"/>
      <c r="P348" s="48"/>
      <c r="Q348" s="48"/>
      <c r="R348" s="48"/>
    </row>
    <row r="349" spans="1:18" s="49" customFormat="1" ht="11.25" customHeight="1" x14ac:dyDescent="0.25">
      <c r="A349" s="75">
        <f t="shared" si="35"/>
        <v>46175</v>
      </c>
      <c r="B349" s="50"/>
      <c r="C349" s="51">
        <v>0</v>
      </c>
      <c r="D349" s="51">
        <v>0</v>
      </c>
      <c r="E349" s="51">
        <v>0</v>
      </c>
      <c r="F349" s="51">
        <v>0</v>
      </c>
      <c r="G349" s="51">
        <v>0</v>
      </c>
      <c r="H349" s="51">
        <v>0</v>
      </c>
      <c r="I349" s="57">
        <f t="shared" si="30"/>
        <v>0</v>
      </c>
      <c r="J349" s="57">
        <f t="shared" si="31"/>
        <v>0</v>
      </c>
      <c r="K349" s="57">
        <f t="shared" si="32"/>
        <v>0</v>
      </c>
      <c r="L349" s="57">
        <f t="shared" si="33"/>
        <v>0</v>
      </c>
      <c r="M349" s="85"/>
      <c r="N349" s="88" t="str">
        <f t="shared" si="34"/>
        <v/>
      </c>
      <c r="O349" s="48"/>
      <c r="P349" s="48"/>
      <c r="Q349" s="48"/>
      <c r="R349" s="48"/>
    </row>
    <row r="350" spans="1:18" s="49" customFormat="1" ht="11.25" customHeight="1" x14ac:dyDescent="0.25">
      <c r="A350" s="75">
        <f t="shared" si="35"/>
        <v>46176</v>
      </c>
      <c r="B350" s="50"/>
      <c r="C350" s="51">
        <v>0</v>
      </c>
      <c r="D350" s="51">
        <v>0</v>
      </c>
      <c r="E350" s="51">
        <v>0</v>
      </c>
      <c r="F350" s="51">
        <v>0</v>
      </c>
      <c r="G350" s="51">
        <v>0</v>
      </c>
      <c r="H350" s="51">
        <v>0</v>
      </c>
      <c r="I350" s="57">
        <f t="shared" si="30"/>
        <v>0</v>
      </c>
      <c r="J350" s="57">
        <f t="shared" si="31"/>
        <v>0</v>
      </c>
      <c r="K350" s="57">
        <f t="shared" si="32"/>
        <v>0</v>
      </c>
      <c r="L350" s="57">
        <f t="shared" si="33"/>
        <v>0</v>
      </c>
      <c r="M350" s="85"/>
      <c r="N350" s="88" t="str">
        <f t="shared" si="34"/>
        <v/>
      </c>
      <c r="O350" s="48"/>
      <c r="P350" s="48"/>
      <c r="Q350" s="48"/>
      <c r="R350" s="48"/>
    </row>
    <row r="351" spans="1:18" s="49" customFormat="1" ht="11.25" customHeight="1" x14ac:dyDescent="0.25">
      <c r="A351" s="75">
        <f t="shared" si="35"/>
        <v>46177</v>
      </c>
      <c r="B351" s="50"/>
      <c r="C351" s="51">
        <v>0</v>
      </c>
      <c r="D351" s="51">
        <v>0</v>
      </c>
      <c r="E351" s="51">
        <v>0</v>
      </c>
      <c r="F351" s="51">
        <v>0</v>
      </c>
      <c r="G351" s="51">
        <v>0</v>
      </c>
      <c r="H351" s="51">
        <v>0</v>
      </c>
      <c r="I351" s="57">
        <f t="shared" si="30"/>
        <v>0</v>
      </c>
      <c r="J351" s="57">
        <f t="shared" si="31"/>
        <v>0</v>
      </c>
      <c r="K351" s="57">
        <f t="shared" si="32"/>
        <v>0</v>
      </c>
      <c r="L351" s="57">
        <f t="shared" si="33"/>
        <v>0</v>
      </c>
      <c r="M351" s="85"/>
      <c r="N351" s="88" t="str">
        <f t="shared" si="34"/>
        <v/>
      </c>
      <c r="O351" s="48"/>
      <c r="P351" s="48"/>
      <c r="Q351" s="48"/>
      <c r="R351" s="48"/>
    </row>
    <row r="352" spans="1:18" s="49" customFormat="1" ht="11.25" customHeight="1" x14ac:dyDescent="0.25">
      <c r="A352" s="75">
        <f t="shared" si="35"/>
        <v>46178</v>
      </c>
      <c r="B352" s="50"/>
      <c r="C352" s="51">
        <v>0</v>
      </c>
      <c r="D352" s="51">
        <v>0</v>
      </c>
      <c r="E352" s="51">
        <v>0</v>
      </c>
      <c r="F352" s="51">
        <v>0</v>
      </c>
      <c r="G352" s="51">
        <v>0</v>
      </c>
      <c r="H352" s="51">
        <v>0</v>
      </c>
      <c r="I352" s="57">
        <f t="shared" si="30"/>
        <v>0</v>
      </c>
      <c r="J352" s="57">
        <f t="shared" si="31"/>
        <v>0</v>
      </c>
      <c r="K352" s="57">
        <f t="shared" si="32"/>
        <v>0</v>
      </c>
      <c r="L352" s="57">
        <f t="shared" si="33"/>
        <v>0</v>
      </c>
      <c r="M352" s="85"/>
      <c r="N352" s="88" t="str">
        <f t="shared" si="34"/>
        <v/>
      </c>
      <c r="O352" s="48"/>
      <c r="P352" s="48"/>
      <c r="Q352" s="48"/>
      <c r="R352" s="48"/>
    </row>
    <row r="353" spans="1:18" s="49" customFormat="1" ht="11.25" customHeight="1" x14ac:dyDescent="0.25">
      <c r="A353" s="75">
        <f t="shared" si="35"/>
        <v>46179</v>
      </c>
      <c r="B353" s="50"/>
      <c r="C353" s="51">
        <v>0</v>
      </c>
      <c r="D353" s="51">
        <v>0</v>
      </c>
      <c r="E353" s="51">
        <v>0</v>
      </c>
      <c r="F353" s="51">
        <v>0</v>
      </c>
      <c r="G353" s="51">
        <v>0</v>
      </c>
      <c r="H353" s="51">
        <v>0</v>
      </c>
      <c r="I353" s="57">
        <f t="shared" si="30"/>
        <v>0</v>
      </c>
      <c r="J353" s="57">
        <f t="shared" si="31"/>
        <v>0</v>
      </c>
      <c r="K353" s="57">
        <f t="shared" si="32"/>
        <v>0</v>
      </c>
      <c r="L353" s="57">
        <f t="shared" si="33"/>
        <v>0</v>
      </c>
      <c r="M353" s="85"/>
      <c r="N353" s="88"/>
      <c r="O353" s="48"/>
      <c r="P353" s="48"/>
      <c r="Q353" s="48"/>
      <c r="R353" s="48"/>
    </row>
    <row r="354" spans="1:18" s="49" customFormat="1" ht="11.25" customHeight="1" x14ac:dyDescent="0.25">
      <c r="A354" s="75">
        <f t="shared" si="35"/>
        <v>46180</v>
      </c>
      <c r="B354" s="50"/>
      <c r="C354" s="51">
        <v>0</v>
      </c>
      <c r="D354" s="51">
        <v>0</v>
      </c>
      <c r="E354" s="51">
        <v>0</v>
      </c>
      <c r="F354" s="51">
        <v>0</v>
      </c>
      <c r="G354" s="51">
        <v>0</v>
      </c>
      <c r="H354" s="51">
        <v>0</v>
      </c>
      <c r="I354" s="57">
        <f t="shared" si="30"/>
        <v>0</v>
      </c>
      <c r="J354" s="57">
        <f t="shared" si="31"/>
        <v>0</v>
      </c>
      <c r="K354" s="57">
        <f t="shared" si="32"/>
        <v>0</v>
      </c>
      <c r="L354" s="57">
        <f t="shared" si="33"/>
        <v>0</v>
      </c>
      <c r="M354" s="85"/>
      <c r="N354" s="88"/>
      <c r="O354" s="48"/>
      <c r="P354" s="48"/>
      <c r="Q354" s="48"/>
      <c r="R354" s="48"/>
    </row>
    <row r="355" spans="1:18" s="49" customFormat="1" ht="11.25" customHeight="1" x14ac:dyDescent="0.25">
      <c r="A355" s="75">
        <f t="shared" si="35"/>
        <v>46181</v>
      </c>
      <c r="B355" s="50"/>
      <c r="C355" s="51">
        <v>0</v>
      </c>
      <c r="D355" s="51">
        <v>0</v>
      </c>
      <c r="E355" s="51">
        <v>0</v>
      </c>
      <c r="F355" s="51">
        <v>0</v>
      </c>
      <c r="G355" s="51">
        <v>0</v>
      </c>
      <c r="H355" s="51">
        <v>0</v>
      </c>
      <c r="I355" s="57">
        <f t="shared" si="30"/>
        <v>0</v>
      </c>
      <c r="J355" s="57">
        <f t="shared" si="31"/>
        <v>0</v>
      </c>
      <c r="K355" s="57">
        <f t="shared" si="32"/>
        <v>0</v>
      </c>
      <c r="L355" s="57">
        <f t="shared" si="33"/>
        <v>0</v>
      </c>
      <c r="M355" s="85"/>
      <c r="N355" s="88" t="str">
        <f t="shared" si="34"/>
        <v/>
      </c>
      <c r="O355" s="48"/>
      <c r="P355" s="48"/>
      <c r="Q355" s="48"/>
      <c r="R355" s="48"/>
    </row>
    <row r="356" spans="1:18" s="49" customFormat="1" ht="11.25" customHeight="1" x14ac:dyDescent="0.25">
      <c r="A356" s="75">
        <f t="shared" si="35"/>
        <v>46182</v>
      </c>
      <c r="B356" s="50"/>
      <c r="C356" s="51">
        <v>0</v>
      </c>
      <c r="D356" s="51">
        <v>0</v>
      </c>
      <c r="E356" s="51">
        <v>0</v>
      </c>
      <c r="F356" s="51">
        <v>0</v>
      </c>
      <c r="G356" s="51">
        <v>0</v>
      </c>
      <c r="H356" s="51">
        <v>0</v>
      </c>
      <c r="I356" s="57">
        <f t="shared" si="30"/>
        <v>0</v>
      </c>
      <c r="J356" s="57">
        <f t="shared" si="31"/>
        <v>0</v>
      </c>
      <c r="K356" s="57">
        <f t="shared" si="32"/>
        <v>0</v>
      </c>
      <c r="L356" s="57">
        <f t="shared" si="33"/>
        <v>0</v>
      </c>
      <c r="M356" s="85"/>
      <c r="N356" s="88" t="str">
        <f t="shared" si="34"/>
        <v/>
      </c>
      <c r="O356" s="48"/>
      <c r="P356" s="48"/>
      <c r="Q356" s="48"/>
      <c r="R356" s="48"/>
    </row>
    <row r="357" spans="1:18" s="49" customFormat="1" ht="11.25" customHeight="1" x14ac:dyDescent="0.25">
      <c r="A357" s="75">
        <f t="shared" si="35"/>
        <v>46183</v>
      </c>
      <c r="B357" s="50"/>
      <c r="C357" s="51">
        <v>0</v>
      </c>
      <c r="D357" s="51">
        <v>0</v>
      </c>
      <c r="E357" s="51">
        <v>0</v>
      </c>
      <c r="F357" s="51">
        <v>0</v>
      </c>
      <c r="G357" s="51">
        <v>0</v>
      </c>
      <c r="H357" s="51">
        <v>0</v>
      </c>
      <c r="I357" s="57">
        <f t="shared" si="30"/>
        <v>0</v>
      </c>
      <c r="J357" s="57">
        <f t="shared" si="31"/>
        <v>0</v>
      </c>
      <c r="K357" s="57">
        <f t="shared" si="32"/>
        <v>0</v>
      </c>
      <c r="L357" s="57">
        <f t="shared" si="33"/>
        <v>0</v>
      </c>
      <c r="M357" s="85"/>
      <c r="N357" s="88" t="str">
        <f t="shared" si="34"/>
        <v/>
      </c>
      <c r="O357" s="48"/>
      <c r="P357" s="48"/>
      <c r="Q357" s="48"/>
      <c r="R357" s="48"/>
    </row>
    <row r="358" spans="1:18" s="49" customFormat="1" ht="11.25" customHeight="1" x14ac:dyDescent="0.25">
      <c r="A358" s="75">
        <f t="shared" si="35"/>
        <v>46184</v>
      </c>
      <c r="B358" s="50"/>
      <c r="C358" s="51">
        <v>0</v>
      </c>
      <c r="D358" s="51">
        <v>0</v>
      </c>
      <c r="E358" s="51">
        <v>0</v>
      </c>
      <c r="F358" s="51">
        <v>0</v>
      </c>
      <c r="G358" s="51">
        <v>0</v>
      </c>
      <c r="H358" s="51">
        <v>0</v>
      </c>
      <c r="I358" s="57">
        <f t="shared" si="30"/>
        <v>0</v>
      </c>
      <c r="J358" s="57">
        <f t="shared" si="31"/>
        <v>0</v>
      </c>
      <c r="K358" s="57">
        <f t="shared" si="32"/>
        <v>0</v>
      </c>
      <c r="L358" s="57">
        <f t="shared" si="33"/>
        <v>0</v>
      </c>
      <c r="M358" s="85"/>
      <c r="N358" s="88" t="str">
        <f t="shared" si="34"/>
        <v/>
      </c>
      <c r="O358" s="48"/>
      <c r="P358" s="48"/>
      <c r="Q358" s="48"/>
      <c r="R358" s="48"/>
    </row>
    <row r="359" spans="1:18" s="49" customFormat="1" ht="11.25" customHeight="1" x14ac:dyDescent="0.25">
      <c r="A359" s="75">
        <f t="shared" si="35"/>
        <v>46185</v>
      </c>
      <c r="B359" s="50"/>
      <c r="C359" s="51">
        <v>0</v>
      </c>
      <c r="D359" s="51">
        <v>0</v>
      </c>
      <c r="E359" s="51">
        <v>0</v>
      </c>
      <c r="F359" s="51">
        <v>0</v>
      </c>
      <c r="G359" s="51">
        <v>0</v>
      </c>
      <c r="H359" s="51">
        <v>0</v>
      </c>
      <c r="I359" s="57">
        <f t="shared" si="30"/>
        <v>0</v>
      </c>
      <c r="J359" s="57">
        <f t="shared" si="31"/>
        <v>0</v>
      </c>
      <c r="K359" s="57">
        <f t="shared" si="32"/>
        <v>0</v>
      </c>
      <c r="L359" s="57">
        <f t="shared" si="33"/>
        <v>0</v>
      </c>
      <c r="M359" s="85"/>
      <c r="N359" s="88" t="str">
        <f t="shared" si="34"/>
        <v/>
      </c>
      <c r="O359" s="48"/>
      <c r="P359" s="48"/>
      <c r="Q359" s="48"/>
      <c r="R359" s="48"/>
    </row>
    <row r="360" spans="1:18" s="49" customFormat="1" ht="11.25" customHeight="1" x14ac:dyDescent="0.25">
      <c r="A360" s="75">
        <f t="shared" si="35"/>
        <v>46186</v>
      </c>
      <c r="B360" s="50"/>
      <c r="C360" s="51">
        <v>0</v>
      </c>
      <c r="D360" s="51">
        <v>0</v>
      </c>
      <c r="E360" s="51">
        <v>0</v>
      </c>
      <c r="F360" s="51">
        <v>0</v>
      </c>
      <c r="G360" s="51">
        <v>0</v>
      </c>
      <c r="H360" s="51">
        <v>0</v>
      </c>
      <c r="I360" s="57">
        <f t="shared" si="30"/>
        <v>0</v>
      </c>
      <c r="J360" s="57">
        <f t="shared" si="31"/>
        <v>0</v>
      </c>
      <c r="K360" s="57">
        <f t="shared" si="32"/>
        <v>0</v>
      </c>
      <c r="L360" s="57">
        <f t="shared" si="33"/>
        <v>0</v>
      </c>
      <c r="M360" s="85"/>
      <c r="N360" s="88"/>
      <c r="O360" s="48"/>
      <c r="P360" s="48"/>
      <c r="Q360" s="48"/>
      <c r="R360" s="48"/>
    </row>
    <row r="361" spans="1:18" s="49" customFormat="1" ht="11.25" customHeight="1" x14ac:dyDescent="0.25">
      <c r="A361" s="75">
        <f t="shared" si="35"/>
        <v>46187</v>
      </c>
      <c r="B361" s="50"/>
      <c r="C361" s="51">
        <v>0</v>
      </c>
      <c r="D361" s="51">
        <v>0</v>
      </c>
      <c r="E361" s="51">
        <v>0</v>
      </c>
      <c r="F361" s="51">
        <v>0</v>
      </c>
      <c r="G361" s="51">
        <v>0</v>
      </c>
      <c r="H361" s="51">
        <v>0</v>
      </c>
      <c r="I361" s="57">
        <f t="shared" si="30"/>
        <v>0</v>
      </c>
      <c r="J361" s="57">
        <f t="shared" si="31"/>
        <v>0</v>
      </c>
      <c r="K361" s="57">
        <f t="shared" si="32"/>
        <v>0</v>
      </c>
      <c r="L361" s="57">
        <f t="shared" si="33"/>
        <v>0</v>
      </c>
      <c r="M361" s="85"/>
      <c r="N361" s="88"/>
      <c r="O361" s="48"/>
      <c r="P361" s="48"/>
      <c r="Q361" s="48"/>
      <c r="R361" s="48"/>
    </row>
    <row r="362" spans="1:18" s="49" customFormat="1" ht="11.25" customHeight="1" x14ac:dyDescent="0.25">
      <c r="A362" s="75">
        <f t="shared" si="35"/>
        <v>46188</v>
      </c>
      <c r="B362" s="50"/>
      <c r="C362" s="51">
        <v>0</v>
      </c>
      <c r="D362" s="51">
        <v>0</v>
      </c>
      <c r="E362" s="51">
        <v>0</v>
      </c>
      <c r="F362" s="51">
        <v>0</v>
      </c>
      <c r="G362" s="51">
        <v>0</v>
      </c>
      <c r="H362" s="51">
        <v>0</v>
      </c>
      <c r="I362" s="57">
        <f t="shared" si="30"/>
        <v>0</v>
      </c>
      <c r="J362" s="57">
        <f t="shared" si="31"/>
        <v>0</v>
      </c>
      <c r="K362" s="57">
        <f t="shared" si="32"/>
        <v>0</v>
      </c>
      <c r="L362" s="57">
        <f t="shared" si="33"/>
        <v>0</v>
      </c>
      <c r="M362" s="85"/>
      <c r="N362" s="88" t="str">
        <f t="shared" si="34"/>
        <v/>
      </c>
      <c r="O362" s="48"/>
      <c r="P362" s="48"/>
      <c r="Q362" s="48"/>
      <c r="R362" s="48"/>
    </row>
    <row r="363" spans="1:18" s="49" customFormat="1" ht="11.25" customHeight="1" x14ac:dyDescent="0.25">
      <c r="A363" s="75">
        <f t="shared" si="35"/>
        <v>46189</v>
      </c>
      <c r="B363" s="50"/>
      <c r="C363" s="51">
        <v>0</v>
      </c>
      <c r="D363" s="51">
        <v>0</v>
      </c>
      <c r="E363" s="51">
        <v>0</v>
      </c>
      <c r="F363" s="51">
        <v>0</v>
      </c>
      <c r="G363" s="51">
        <v>0</v>
      </c>
      <c r="H363" s="51">
        <v>0</v>
      </c>
      <c r="I363" s="57">
        <f t="shared" si="30"/>
        <v>0</v>
      </c>
      <c r="J363" s="57">
        <f t="shared" si="31"/>
        <v>0</v>
      </c>
      <c r="K363" s="57">
        <f t="shared" si="32"/>
        <v>0</v>
      </c>
      <c r="L363" s="57">
        <f t="shared" si="33"/>
        <v>0</v>
      </c>
      <c r="M363" s="85"/>
      <c r="N363" s="88" t="str">
        <f t="shared" si="34"/>
        <v/>
      </c>
      <c r="O363" s="48"/>
      <c r="P363" s="48"/>
      <c r="Q363" s="48"/>
      <c r="R363" s="48"/>
    </row>
    <row r="364" spans="1:18" s="49" customFormat="1" ht="11.25" customHeight="1" x14ac:dyDescent="0.25">
      <c r="A364" s="75">
        <f t="shared" si="35"/>
        <v>46190</v>
      </c>
      <c r="B364" s="50"/>
      <c r="C364" s="51">
        <v>0</v>
      </c>
      <c r="D364" s="51">
        <v>0</v>
      </c>
      <c r="E364" s="51">
        <v>0</v>
      </c>
      <c r="F364" s="51">
        <v>0</v>
      </c>
      <c r="G364" s="51">
        <v>0</v>
      </c>
      <c r="H364" s="51">
        <v>0</v>
      </c>
      <c r="I364" s="57">
        <f t="shared" si="30"/>
        <v>0</v>
      </c>
      <c r="J364" s="57">
        <f t="shared" si="31"/>
        <v>0</v>
      </c>
      <c r="K364" s="57">
        <f t="shared" si="32"/>
        <v>0</v>
      </c>
      <c r="L364" s="57">
        <f t="shared" si="33"/>
        <v>0</v>
      </c>
      <c r="M364" s="85"/>
      <c r="N364" s="88" t="str">
        <f t="shared" si="34"/>
        <v/>
      </c>
      <c r="O364" s="48"/>
      <c r="P364" s="48"/>
      <c r="Q364" s="48"/>
      <c r="R364" s="48"/>
    </row>
    <row r="365" spans="1:18" s="49" customFormat="1" ht="11.25" customHeight="1" x14ac:dyDescent="0.25">
      <c r="A365" s="75">
        <f t="shared" si="35"/>
        <v>46191</v>
      </c>
      <c r="B365" s="50"/>
      <c r="C365" s="51">
        <v>0</v>
      </c>
      <c r="D365" s="51">
        <v>0</v>
      </c>
      <c r="E365" s="51">
        <v>0</v>
      </c>
      <c r="F365" s="51">
        <v>0</v>
      </c>
      <c r="G365" s="51">
        <v>0</v>
      </c>
      <c r="H365" s="51">
        <v>0</v>
      </c>
      <c r="I365" s="57">
        <f t="shared" si="30"/>
        <v>0</v>
      </c>
      <c r="J365" s="57">
        <f t="shared" si="31"/>
        <v>0</v>
      </c>
      <c r="K365" s="57">
        <f t="shared" si="32"/>
        <v>0</v>
      </c>
      <c r="L365" s="57">
        <f t="shared" si="33"/>
        <v>0</v>
      </c>
      <c r="M365" s="85"/>
      <c r="N365" s="88" t="str">
        <f t="shared" si="34"/>
        <v/>
      </c>
      <c r="O365" s="48"/>
      <c r="P365" s="48"/>
      <c r="Q365" s="48"/>
      <c r="R365" s="48"/>
    </row>
    <row r="366" spans="1:18" s="49" customFormat="1" ht="11.25" customHeight="1" x14ac:dyDescent="0.25">
      <c r="A366" s="75">
        <f t="shared" si="35"/>
        <v>46192</v>
      </c>
      <c r="B366" s="50"/>
      <c r="C366" s="51">
        <v>0</v>
      </c>
      <c r="D366" s="51">
        <v>0</v>
      </c>
      <c r="E366" s="51">
        <v>0</v>
      </c>
      <c r="F366" s="51">
        <v>0</v>
      </c>
      <c r="G366" s="51">
        <v>0</v>
      </c>
      <c r="H366" s="51">
        <v>0</v>
      </c>
      <c r="I366" s="57">
        <f t="shared" si="30"/>
        <v>0</v>
      </c>
      <c r="J366" s="57">
        <f t="shared" si="31"/>
        <v>0</v>
      </c>
      <c r="K366" s="57">
        <f t="shared" si="32"/>
        <v>0</v>
      </c>
      <c r="L366" s="57">
        <f t="shared" si="33"/>
        <v>0</v>
      </c>
      <c r="M366" s="85"/>
      <c r="N366" s="88" t="str">
        <f t="shared" si="34"/>
        <v/>
      </c>
      <c r="O366" s="48"/>
      <c r="P366" s="48"/>
      <c r="Q366" s="48"/>
      <c r="R366" s="48"/>
    </row>
    <row r="367" spans="1:18" s="49" customFormat="1" ht="11.25" customHeight="1" x14ac:dyDescent="0.25">
      <c r="A367" s="75">
        <f t="shared" si="35"/>
        <v>46193</v>
      </c>
      <c r="B367" s="50"/>
      <c r="C367" s="51">
        <v>0</v>
      </c>
      <c r="D367" s="51">
        <v>0</v>
      </c>
      <c r="E367" s="51">
        <v>0</v>
      </c>
      <c r="F367" s="51">
        <v>0</v>
      </c>
      <c r="G367" s="51">
        <v>0</v>
      </c>
      <c r="H367" s="51">
        <v>0</v>
      </c>
      <c r="I367" s="57">
        <f t="shared" si="30"/>
        <v>0</v>
      </c>
      <c r="J367" s="57">
        <f t="shared" si="31"/>
        <v>0</v>
      </c>
      <c r="K367" s="57">
        <f t="shared" si="32"/>
        <v>0</v>
      </c>
      <c r="L367" s="57">
        <f t="shared" si="33"/>
        <v>0</v>
      </c>
      <c r="M367" s="85"/>
      <c r="N367" s="88"/>
      <c r="O367" s="48"/>
      <c r="P367" s="48"/>
      <c r="Q367" s="48"/>
      <c r="R367" s="48"/>
    </row>
    <row r="368" spans="1:18" s="49" customFormat="1" ht="11.25" customHeight="1" x14ac:dyDescent="0.25">
      <c r="A368" s="75">
        <f t="shared" si="35"/>
        <v>46194</v>
      </c>
      <c r="B368" s="50"/>
      <c r="C368" s="51">
        <v>0</v>
      </c>
      <c r="D368" s="51">
        <v>0</v>
      </c>
      <c r="E368" s="51">
        <v>0</v>
      </c>
      <c r="F368" s="51">
        <v>0</v>
      </c>
      <c r="G368" s="51">
        <v>0</v>
      </c>
      <c r="H368" s="51">
        <v>0</v>
      </c>
      <c r="I368" s="57">
        <f t="shared" si="30"/>
        <v>0</v>
      </c>
      <c r="J368" s="57">
        <f t="shared" si="31"/>
        <v>0</v>
      </c>
      <c r="K368" s="57">
        <f t="shared" si="32"/>
        <v>0</v>
      </c>
      <c r="L368" s="57">
        <f t="shared" si="33"/>
        <v>0</v>
      </c>
      <c r="M368" s="85"/>
      <c r="N368" s="88"/>
      <c r="O368" s="48"/>
      <c r="P368" s="48"/>
      <c r="Q368" s="48"/>
      <c r="R368" s="48"/>
    </row>
    <row r="369" spans="1:20" s="49" customFormat="1" ht="11.25" customHeight="1" x14ac:dyDescent="0.25">
      <c r="A369" s="75">
        <f t="shared" si="35"/>
        <v>46195</v>
      </c>
      <c r="B369" s="50"/>
      <c r="C369" s="51">
        <v>0</v>
      </c>
      <c r="D369" s="51">
        <v>0</v>
      </c>
      <c r="E369" s="51">
        <v>0</v>
      </c>
      <c r="F369" s="51">
        <v>0</v>
      </c>
      <c r="G369" s="51">
        <v>0</v>
      </c>
      <c r="H369" s="51">
        <v>0</v>
      </c>
      <c r="I369" s="57">
        <f t="shared" si="30"/>
        <v>0</v>
      </c>
      <c r="J369" s="57">
        <f t="shared" si="31"/>
        <v>0</v>
      </c>
      <c r="K369" s="57">
        <f t="shared" si="32"/>
        <v>0</v>
      </c>
      <c r="L369" s="57">
        <f t="shared" si="33"/>
        <v>0</v>
      </c>
      <c r="M369" s="85"/>
      <c r="N369" s="88" t="str">
        <f t="shared" si="34"/>
        <v/>
      </c>
      <c r="O369" s="48"/>
      <c r="P369" s="48"/>
      <c r="Q369" s="48"/>
      <c r="R369" s="48"/>
    </row>
    <row r="370" spans="1:20" s="49" customFormat="1" ht="11.25" customHeight="1" x14ac:dyDescent="0.25">
      <c r="A370" s="75">
        <f t="shared" si="35"/>
        <v>46196</v>
      </c>
      <c r="B370" s="50"/>
      <c r="C370" s="51">
        <v>0</v>
      </c>
      <c r="D370" s="51">
        <v>0</v>
      </c>
      <c r="E370" s="51">
        <v>0</v>
      </c>
      <c r="F370" s="51">
        <v>0</v>
      </c>
      <c r="G370" s="51">
        <v>0</v>
      </c>
      <c r="H370" s="51">
        <v>0</v>
      </c>
      <c r="I370" s="57">
        <f t="shared" si="30"/>
        <v>0</v>
      </c>
      <c r="J370" s="57">
        <f t="shared" si="31"/>
        <v>0</v>
      </c>
      <c r="K370" s="57">
        <f t="shared" si="32"/>
        <v>0</v>
      </c>
      <c r="L370" s="57">
        <f t="shared" si="33"/>
        <v>0</v>
      </c>
      <c r="M370" s="85"/>
      <c r="N370" s="88" t="str">
        <f t="shared" si="34"/>
        <v/>
      </c>
      <c r="O370" s="48"/>
      <c r="P370" s="48"/>
      <c r="Q370" s="48"/>
      <c r="R370" s="48"/>
    </row>
    <row r="371" spans="1:20" s="49" customFormat="1" ht="11.25" customHeight="1" x14ac:dyDescent="0.25">
      <c r="A371" s="75">
        <f t="shared" si="35"/>
        <v>46197</v>
      </c>
      <c r="B371" s="50"/>
      <c r="C371" s="51">
        <v>0</v>
      </c>
      <c r="D371" s="51">
        <v>0</v>
      </c>
      <c r="E371" s="51">
        <v>0</v>
      </c>
      <c r="F371" s="51">
        <v>0</v>
      </c>
      <c r="G371" s="51">
        <v>0</v>
      </c>
      <c r="H371" s="51">
        <v>0</v>
      </c>
      <c r="I371" s="57">
        <f t="shared" si="30"/>
        <v>0</v>
      </c>
      <c r="J371" s="57">
        <f t="shared" si="31"/>
        <v>0</v>
      </c>
      <c r="K371" s="57">
        <f t="shared" si="32"/>
        <v>0</v>
      </c>
      <c r="L371" s="57">
        <f t="shared" si="33"/>
        <v>0</v>
      </c>
      <c r="M371" s="85"/>
      <c r="N371" s="88" t="str">
        <f t="shared" si="34"/>
        <v/>
      </c>
      <c r="O371" s="48"/>
      <c r="P371" s="48"/>
      <c r="Q371" s="48"/>
      <c r="R371" s="48"/>
    </row>
    <row r="372" spans="1:20" s="49" customFormat="1" ht="11.25" customHeight="1" x14ac:dyDescent="0.25">
      <c r="A372" s="75">
        <f t="shared" si="35"/>
        <v>46198</v>
      </c>
      <c r="B372" s="50"/>
      <c r="C372" s="51">
        <v>0</v>
      </c>
      <c r="D372" s="51">
        <v>0</v>
      </c>
      <c r="E372" s="51">
        <v>0</v>
      </c>
      <c r="F372" s="51">
        <v>0</v>
      </c>
      <c r="G372" s="51">
        <v>0</v>
      </c>
      <c r="H372" s="51">
        <v>0</v>
      </c>
      <c r="I372" s="57">
        <f t="shared" si="30"/>
        <v>0</v>
      </c>
      <c r="J372" s="57">
        <f t="shared" si="31"/>
        <v>0</v>
      </c>
      <c r="K372" s="57">
        <f t="shared" si="32"/>
        <v>0</v>
      </c>
      <c r="L372" s="57">
        <f t="shared" si="33"/>
        <v>0</v>
      </c>
      <c r="M372" s="85"/>
      <c r="N372" s="88" t="str">
        <f t="shared" si="34"/>
        <v/>
      </c>
      <c r="O372" s="48"/>
      <c r="P372" s="48"/>
      <c r="Q372" s="48"/>
      <c r="R372" s="48"/>
    </row>
    <row r="373" spans="1:20" s="49" customFormat="1" ht="11.25" customHeight="1" x14ac:dyDescent="0.25">
      <c r="A373" s="75">
        <f t="shared" si="35"/>
        <v>46199</v>
      </c>
      <c r="B373" s="50"/>
      <c r="C373" s="51">
        <v>0</v>
      </c>
      <c r="D373" s="51">
        <v>0</v>
      </c>
      <c r="E373" s="51">
        <v>0</v>
      </c>
      <c r="F373" s="51">
        <v>0</v>
      </c>
      <c r="G373" s="51">
        <v>0</v>
      </c>
      <c r="H373" s="51">
        <v>0</v>
      </c>
      <c r="I373" s="57">
        <f t="shared" si="30"/>
        <v>0</v>
      </c>
      <c r="J373" s="57">
        <f t="shared" si="31"/>
        <v>0</v>
      </c>
      <c r="K373" s="57">
        <f t="shared" si="32"/>
        <v>0</v>
      </c>
      <c r="L373" s="57">
        <f t="shared" si="33"/>
        <v>0</v>
      </c>
      <c r="M373" s="85"/>
      <c r="N373" s="88" t="str">
        <f t="shared" si="34"/>
        <v/>
      </c>
      <c r="O373" s="48"/>
      <c r="P373" s="48"/>
      <c r="Q373" s="48"/>
      <c r="R373" s="48"/>
    </row>
    <row r="374" spans="1:20" s="49" customFormat="1" ht="11.25" customHeight="1" x14ac:dyDescent="0.25">
      <c r="A374" s="75">
        <f t="shared" si="35"/>
        <v>46200</v>
      </c>
      <c r="B374" s="50"/>
      <c r="C374" s="51">
        <v>0</v>
      </c>
      <c r="D374" s="51">
        <v>0</v>
      </c>
      <c r="E374" s="51">
        <v>0</v>
      </c>
      <c r="F374" s="51">
        <v>0</v>
      </c>
      <c r="G374" s="51">
        <v>0</v>
      </c>
      <c r="H374" s="51">
        <v>0</v>
      </c>
      <c r="I374" s="57">
        <f t="shared" si="30"/>
        <v>0</v>
      </c>
      <c r="J374" s="57">
        <f t="shared" si="31"/>
        <v>0</v>
      </c>
      <c r="K374" s="57">
        <f t="shared" si="32"/>
        <v>0</v>
      </c>
      <c r="L374" s="57">
        <f t="shared" si="33"/>
        <v>0</v>
      </c>
      <c r="M374" s="85"/>
      <c r="N374" s="88"/>
      <c r="O374" s="48"/>
      <c r="P374" s="48"/>
      <c r="Q374" s="48"/>
      <c r="R374" s="48"/>
    </row>
    <row r="375" spans="1:20" s="49" customFormat="1" ht="11.25" customHeight="1" x14ac:dyDescent="0.25">
      <c r="A375" s="75">
        <f t="shared" si="35"/>
        <v>46201</v>
      </c>
      <c r="B375" s="50"/>
      <c r="C375" s="51">
        <v>0</v>
      </c>
      <c r="D375" s="51">
        <v>0</v>
      </c>
      <c r="E375" s="51">
        <v>0</v>
      </c>
      <c r="F375" s="51">
        <v>0</v>
      </c>
      <c r="G375" s="51">
        <v>0</v>
      </c>
      <c r="H375" s="51">
        <v>0</v>
      </c>
      <c r="I375" s="57">
        <f t="shared" si="30"/>
        <v>0</v>
      </c>
      <c r="J375" s="57">
        <f t="shared" si="31"/>
        <v>0</v>
      </c>
      <c r="K375" s="57">
        <f t="shared" si="32"/>
        <v>0</v>
      </c>
      <c r="L375" s="57">
        <f t="shared" si="33"/>
        <v>0</v>
      </c>
      <c r="M375" s="85"/>
      <c r="N375" s="88"/>
      <c r="O375" s="48"/>
      <c r="P375" s="48"/>
      <c r="Q375" s="48"/>
      <c r="R375" s="48"/>
    </row>
    <row r="376" spans="1:20" s="49" customFormat="1" ht="11.25" customHeight="1" x14ac:dyDescent="0.25">
      <c r="A376" s="75">
        <f t="shared" si="35"/>
        <v>46202</v>
      </c>
      <c r="B376" s="50"/>
      <c r="C376" s="51">
        <v>0</v>
      </c>
      <c r="D376" s="51">
        <v>0</v>
      </c>
      <c r="E376" s="51">
        <v>0</v>
      </c>
      <c r="F376" s="51">
        <v>0</v>
      </c>
      <c r="G376" s="51">
        <v>0</v>
      </c>
      <c r="H376" s="51">
        <v>0</v>
      </c>
      <c r="I376" s="57">
        <f t="shared" si="30"/>
        <v>0</v>
      </c>
      <c r="J376" s="57">
        <f t="shared" si="31"/>
        <v>0</v>
      </c>
      <c r="K376" s="57">
        <f t="shared" si="32"/>
        <v>0</v>
      </c>
      <c r="L376" s="57">
        <f t="shared" si="33"/>
        <v>0</v>
      </c>
      <c r="M376" s="85"/>
      <c r="N376" s="88" t="str">
        <f t="shared" si="34"/>
        <v/>
      </c>
      <c r="O376" s="88"/>
      <c r="P376" s="48"/>
      <c r="Q376" s="48"/>
      <c r="R376" s="48"/>
    </row>
    <row r="377" spans="1:20" s="49" customFormat="1" ht="10.8" customHeight="1" x14ac:dyDescent="0.25">
      <c r="A377" s="75">
        <f t="shared" si="35"/>
        <v>46203</v>
      </c>
      <c r="B377" s="50"/>
      <c r="C377" s="51">
        <v>0</v>
      </c>
      <c r="D377" s="51">
        <v>0</v>
      </c>
      <c r="E377" s="51">
        <v>0</v>
      </c>
      <c r="F377" s="51">
        <v>0</v>
      </c>
      <c r="G377" s="51">
        <v>0</v>
      </c>
      <c r="H377" s="51">
        <v>0</v>
      </c>
      <c r="I377" s="57">
        <f t="shared" si="30"/>
        <v>0</v>
      </c>
      <c r="J377" s="57">
        <f t="shared" si="31"/>
        <v>0</v>
      </c>
      <c r="K377" s="57">
        <f t="shared" si="32"/>
        <v>0</v>
      </c>
      <c r="L377" s="57">
        <f t="shared" si="33"/>
        <v>0</v>
      </c>
      <c r="M377" s="85"/>
      <c r="N377" s="88" t="str">
        <f t="shared" si="34"/>
        <v/>
      </c>
      <c r="O377" s="88" t="str">
        <f t="shared" ref="O377" si="36">IF(AND(J379&lt;0,ISBLANK(N379)),"CODE NEEDED", "")</f>
        <v/>
      </c>
      <c r="P377" s="48"/>
      <c r="Q377" s="48"/>
      <c r="R377" s="48"/>
    </row>
    <row r="378" spans="1:20" s="49" customFormat="1" ht="10.8" customHeight="1" x14ac:dyDescent="0.25">
      <c r="A378" s="75"/>
      <c r="B378" s="50"/>
      <c r="C378" s="51"/>
      <c r="D378" s="51"/>
      <c r="E378" s="51"/>
      <c r="F378" s="51"/>
      <c r="G378" s="51"/>
      <c r="H378" s="51"/>
      <c r="I378" s="57"/>
      <c r="J378" s="57"/>
      <c r="K378" s="57"/>
      <c r="L378" s="57"/>
      <c r="M378" s="85"/>
      <c r="N378" s="88" t="str">
        <f t="shared" si="34"/>
        <v/>
      </c>
      <c r="O378" s="88"/>
      <c r="P378" s="48"/>
      <c r="Q378" s="48"/>
      <c r="R378" s="48"/>
    </row>
    <row r="379" spans="1:20" s="56" customFormat="1" ht="11.25" customHeight="1" x14ac:dyDescent="0.25">
      <c r="A379" s="54" t="s">
        <v>53</v>
      </c>
      <c r="B379" s="54"/>
      <c r="C379" s="58">
        <f>SUM(C13:C378)</f>
        <v>0</v>
      </c>
      <c r="D379" s="58">
        <f t="shared" ref="D379" si="37">SUM(D13:D377)</f>
        <v>0</v>
      </c>
      <c r="E379" s="58">
        <f>SUM(E13:E378)</f>
        <v>0</v>
      </c>
      <c r="F379" s="58">
        <f>SUM(F13:F378)</f>
        <v>0</v>
      </c>
      <c r="G379" s="58">
        <f>SUM(G13:G378)</f>
        <v>0</v>
      </c>
      <c r="H379" s="58">
        <f>SUM(H13:H378)</f>
        <v>0</v>
      </c>
      <c r="I379" s="59"/>
      <c r="J379" s="57">
        <f>SUM(J13:J378)</f>
        <v>0</v>
      </c>
      <c r="K379" s="57">
        <f t="shared" ref="K379:L379" si="38">SUM(K13:K378)</f>
        <v>0</v>
      </c>
      <c r="L379" s="57">
        <f t="shared" si="38"/>
        <v>0</v>
      </c>
      <c r="M379" s="85"/>
      <c r="N379" s="88" t="str">
        <f t="shared" ref="N379" si="39">IF(AND(I379&lt;0,ISBLANK(M379)),"CODE NEEDED", "")</f>
        <v/>
      </c>
      <c r="O379" s="55"/>
      <c r="P379" s="55"/>
      <c r="Q379" s="55"/>
      <c r="R379" s="55"/>
    </row>
    <row r="380" spans="1:20" ht="11.25" customHeight="1" x14ac:dyDescent="0.25">
      <c r="A380" s="78" t="s">
        <v>9</v>
      </c>
      <c r="G380" s="72"/>
      <c r="H380" s="27" t="s">
        <v>114</v>
      </c>
      <c r="I380" s="28"/>
      <c r="J380" s="28"/>
      <c r="K380" s="29">
        <f>108049741*0.05</f>
        <v>5402487.0500000007</v>
      </c>
      <c r="L380" s="28"/>
      <c r="M380" s="17"/>
      <c r="N380" s="110"/>
      <c r="O380" s="5"/>
      <c r="P380" s="5"/>
      <c r="Q380" s="5"/>
      <c r="R380" s="5"/>
    </row>
    <row r="381" spans="1:20" ht="11.25" customHeight="1" x14ac:dyDescent="0.25">
      <c r="H381" s="30" t="s">
        <v>64</v>
      </c>
      <c r="K381" s="9">
        <f>+C379*90%</f>
        <v>0</v>
      </c>
      <c r="M381" s="17"/>
      <c r="N381" s="87"/>
      <c r="O381" s="5"/>
      <c r="P381" s="5"/>
      <c r="Q381" s="5"/>
      <c r="R381" s="5"/>
    </row>
    <row r="382" spans="1:20" ht="11.25" customHeight="1" x14ac:dyDescent="0.25">
      <c r="A382" s="24"/>
      <c r="B382" s="24"/>
      <c r="C382" s="26"/>
      <c r="D382" s="26"/>
      <c r="E382" s="26"/>
      <c r="F382" s="26"/>
      <c r="G382" s="26"/>
      <c r="H382" s="26"/>
      <c r="I382" s="26"/>
      <c r="J382" s="26"/>
      <c r="K382" s="31"/>
      <c r="L382" s="31"/>
      <c r="M382" s="17"/>
      <c r="N382" s="87"/>
      <c r="O382" s="5"/>
      <c r="P382" s="5"/>
      <c r="Q382" s="5"/>
      <c r="R382" s="5"/>
      <c r="T382" s="2"/>
    </row>
    <row r="383" spans="1:20" ht="11.25" customHeight="1" x14ac:dyDescent="0.25">
      <c r="A383" s="32" t="s">
        <v>10</v>
      </c>
      <c r="B383" s="32"/>
      <c r="I383" s="2"/>
      <c r="J383" s="2"/>
      <c r="M383" s="17"/>
      <c r="N383" s="87"/>
      <c r="O383" s="5"/>
      <c r="P383" s="5"/>
      <c r="Q383" s="5"/>
      <c r="R383" s="5"/>
    </row>
    <row r="384" spans="1:20" ht="11.25" customHeight="1" x14ac:dyDescent="0.25">
      <c r="A384" s="32"/>
      <c r="B384" s="32"/>
      <c r="I384" s="2"/>
      <c r="J384" s="2"/>
      <c r="M384" s="17"/>
      <c r="N384" s="111"/>
      <c r="O384" s="5"/>
      <c r="P384" s="5"/>
      <c r="Q384" s="5"/>
      <c r="R384" s="5"/>
    </row>
    <row r="385" spans="1:20" s="36" customFormat="1" ht="11.25" customHeight="1" x14ac:dyDescent="0.25">
      <c r="A385" s="33"/>
      <c r="B385" s="33"/>
      <c r="C385" s="34"/>
      <c r="D385" s="34"/>
      <c r="E385" s="34"/>
      <c r="F385" s="34"/>
      <c r="G385" s="34"/>
      <c r="H385" s="35"/>
      <c r="I385" s="26" t="s">
        <v>57</v>
      </c>
      <c r="J385" s="26" t="s">
        <v>56</v>
      </c>
      <c r="K385" s="26" t="s">
        <v>6</v>
      </c>
      <c r="L385" s="35"/>
      <c r="M385" s="86"/>
      <c r="N385" s="87"/>
      <c r="O385" s="6"/>
      <c r="P385" s="6"/>
      <c r="Q385" s="6"/>
      <c r="R385" s="6"/>
    </row>
    <row r="386" spans="1:20" ht="11.25" customHeight="1" x14ac:dyDescent="0.25">
      <c r="A386" s="32" t="s">
        <v>11</v>
      </c>
      <c r="B386" s="32"/>
      <c r="I386" s="71">
        <f>+SUM(H13:H378)</f>
        <v>0</v>
      </c>
      <c r="J386" s="96"/>
      <c r="K386" s="70">
        <f>+I386*$A$9*J386/365</f>
        <v>0</v>
      </c>
      <c r="M386" s="17"/>
      <c r="N386" s="87"/>
      <c r="O386" s="5"/>
      <c r="P386" s="5"/>
      <c r="Q386" s="5"/>
      <c r="R386" s="5"/>
    </row>
    <row r="387" spans="1:20" ht="11.25" customHeight="1" x14ac:dyDescent="0.25">
      <c r="A387" s="32"/>
      <c r="B387" s="32"/>
      <c r="I387" s="2"/>
      <c r="J387" s="37"/>
      <c r="M387" s="17"/>
      <c r="N387" s="111"/>
      <c r="O387" s="5"/>
      <c r="P387" s="5"/>
      <c r="Q387" s="5"/>
      <c r="R387" s="5"/>
    </row>
    <row r="388" spans="1:20" s="36" customFormat="1" ht="11.25" customHeight="1" x14ac:dyDescent="0.25">
      <c r="A388" s="38" t="s">
        <v>12</v>
      </c>
      <c r="B388" s="38"/>
      <c r="C388" s="39" t="s">
        <v>13</v>
      </c>
      <c r="D388" s="39"/>
      <c r="E388" s="39"/>
      <c r="F388" s="39"/>
      <c r="G388" s="34"/>
      <c r="H388" s="35"/>
      <c r="I388" s="35"/>
      <c r="J388" s="40"/>
      <c r="K388" s="40"/>
      <c r="L388" s="41"/>
      <c r="M388" s="86"/>
      <c r="N388" s="87"/>
      <c r="O388" s="6"/>
      <c r="P388" s="6"/>
      <c r="Q388" s="6"/>
      <c r="R388" s="6"/>
      <c r="T388" s="34"/>
    </row>
    <row r="389" spans="1:20" ht="11.25" customHeight="1" x14ac:dyDescent="0.25">
      <c r="M389" s="17"/>
      <c r="N389" s="87"/>
      <c r="O389" s="5"/>
      <c r="P389" s="5"/>
      <c r="Q389" s="5"/>
      <c r="R389" s="5"/>
    </row>
    <row r="390" spans="1:20" ht="11.25" customHeight="1" x14ac:dyDescent="0.25">
      <c r="A390" s="66" t="s">
        <v>45</v>
      </c>
      <c r="M390" s="17"/>
      <c r="N390" s="87"/>
      <c r="O390" s="5"/>
      <c r="P390" s="5"/>
      <c r="Q390" s="5"/>
      <c r="R390" s="5"/>
    </row>
    <row r="391" spans="1:20" ht="11.25" customHeight="1" x14ac:dyDescent="0.25">
      <c r="A391" s="44" t="s">
        <v>14</v>
      </c>
      <c r="B391" s="44"/>
      <c r="C391" s="61" t="s">
        <v>54</v>
      </c>
      <c r="D391" s="25"/>
      <c r="E391" s="25"/>
      <c r="F391" s="25"/>
      <c r="G391" s="25" t="s">
        <v>62</v>
      </c>
      <c r="H391" s="25" t="s">
        <v>63</v>
      </c>
      <c r="I391" s="26" t="s">
        <v>15</v>
      </c>
      <c r="J391" s="25" t="s">
        <v>16</v>
      </c>
      <c r="M391" s="17"/>
      <c r="N391" s="87"/>
      <c r="O391" s="5"/>
      <c r="P391" s="5"/>
      <c r="Q391" s="5"/>
      <c r="R391" s="5"/>
    </row>
    <row r="392" spans="1:20" ht="11.25" customHeight="1" x14ac:dyDescent="0.25">
      <c r="A392" s="1"/>
      <c r="B392" s="1"/>
      <c r="G392" s="76">
        <v>45869</v>
      </c>
      <c r="H392" s="77">
        <f t="shared" ref="H392:H403" si="40">+G392-A392</f>
        <v>45869</v>
      </c>
      <c r="I392" s="9">
        <f>+C392*H392/365*$A$9</f>
        <v>0</v>
      </c>
      <c r="J392" s="9">
        <f t="shared" ref="J392:J403" si="41">IF(H392&gt;0, I392, 0)</f>
        <v>0</v>
      </c>
      <c r="M392" s="17"/>
      <c r="N392" s="87"/>
      <c r="O392" s="5"/>
      <c r="P392" s="5"/>
      <c r="Q392" s="5"/>
      <c r="R392" s="5"/>
    </row>
    <row r="393" spans="1:20" ht="11.25" customHeight="1" x14ac:dyDescent="0.25">
      <c r="A393" s="1"/>
      <c r="B393" s="1"/>
      <c r="G393" s="76">
        <v>45898</v>
      </c>
      <c r="H393" s="77">
        <f t="shared" si="40"/>
        <v>45898</v>
      </c>
      <c r="I393" s="9">
        <f t="shared" ref="I393:I403" si="42">+C393*H393/365*$A$9</f>
        <v>0</v>
      </c>
      <c r="J393" s="9">
        <f t="shared" si="41"/>
        <v>0</v>
      </c>
      <c r="M393" s="17"/>
      <c r="N393" s="87"/>
      <c r="O393" s="5"/>
      <c r="P393" s="5"/>
      <c r="Q393" s="5"/>
      <c r="R393" s="5"/>
    </row>
    <row r="394" spans="1:20" ht="11.25" customHeight="1" x14ac:dyDescent="0.25">
      <c r="A394" s="1"/>
      <c r="B394" s="1"/>
      <c r="G394" s="76">
        <v>45930</v>
      </c>
      <c r="H394" s="77">
        <f t="shared" si="40"/>
        <v>45930</v>
      </c>
      <c r="I394" s="9">
        <f t="shared" si="42"/>
        <v>0</v>
      </c>
      <c r="J394" s="9">
        <f t="shared" si="41"/>
        <v>0</v>
      </c>
      <c r="M394" s="17"/>
      <c r="N394" s="87"/>
      <c r="O394" s="5"/>
      <c r="P394" s="5"/>
      <c r="Q394" s="5"/>
      <c r="R394" s="5"/>
    </row>
    <row r="395" spans="1:20" ht="11.25" customHeight="1" x14ac:dyDescent="0.25">
      <c r="A395" s="1"/>
      <c r="B395" s="1"/>
      <c r="G395" s="76">
        <v>45961</v>
      </c>
      <c r="H395" s="77">
        <f t="shared" si="40"/>
        <v>45961</v>
      </c>
      <c r="I395" s="9">
        <f t="shared" si="42"/>
        <v>0</v>
      </c>
      <c r="J395" s="9">
        <f t="shared" si="41"/>
        <v>0</v>
      </c>
      <c r="M395" s="17"/>
      <c r="N395" s="87"/>
      <c r="O395" s="5"/>
      <c r="P395" s="5"/>
      <c r="Q395" s="5"/>
      <c r="R395" s="5"/>
    </row>
    <row r="396" spans="1:20" ht="11.25" customHeight="1" x14ac:dyDescent="0.25">
      <c r="A396" s="1"/>
      <c r="B396" s="1"/>
      <c r="G396" s="76">
        <v>45987</v>
      </c>
      <c r="H396" s="77">
        <f t="shared" si="40"/>
        <v>45987</v>
      </c>
      <c r="I396" s="9">
        <f t="shared" si="42"/>
        <v>0</v>
      </c>
      <c r="J396" s="9">
        <f t="shared" si="41"/>
        <v>0</v>
      </c>
      <c r="M396" s="17"/>
      <c r="N396" s="87"/>
      <c r="O396" s="5"/>
      <c r="P396" s="5"/>
      <c r="Q396" s="5"/>
      <c r="R396" s="5"/>
    </row>
    <row r="397" spans="1:20" ht="11.25" customHeight="1" x14ac:dyDescent="0.25">
      <c r="A397" s="1"/>
      <c r="B397" s="1"/>
      <c r="G397" s="76">
        <v>46022</v>
      </c>
      <c r="H397" s="77">
        <f t="shared" si="40"/>
        <v>46022</v>
      </c>
      <c r="I397" s="9">
        <f t="shared" si="42"/>
        <v>0</v>
      </c>
      <c r="J397" s="9">
        <f t="shared" si="41"/>
        <v>0</v>
      </c>
      <c r="M397" s="17"/>
      <c r="N397" s="87"/>
      <c r="O397" s="5"/>
      <c r="P397" s="5"/>
      <c r="Q397" s="5"/>
      <c r="R397" s="5"/>
    </row>
    <row r="398" spans="1:20" ht="11.25" customHeight="1" x14ac:dyDescent="0.25">
      <c r="A398" s="1"/>
      <c r="B398" s="1"/>
      <c r="G398" s="76">
        <v>46052</v>
      </c>
      <c r="H398" s="77">
        <f t="shared" si="40"/>
        <v>46052</v>
      </c>
      <c r="I398" s="9">
        <f t="shared" si="42"/>
        <v>0</v>
      </c>
      <c r="J398" s="9">
        <f t="shared" si="41"/>
        <v>0</v>
      </c>
      <c r="M398" s="17"/>
      <c r="N398" s="87"/>
      <c r="O398" s="5"/>
      <c r="P398" s="5"/>
      <c r="Q398" s="5"/>
      <c r="R398" s="5"/>
    </row>
    <row r="399" spans="1:20" ht="11.25" customHeight="1" x14ac:dyDescent="0.25">
      <c r="A399" s="1"/>
      <c r="B399" s="1"/>
      <c r="G399" s="76">
        <v>46080</v>
      </c>
      <c r="H399" s="77">
        <f t="shared" si="40"/>
        <v>46080</v>
      </c>
      <c r="I399" s="9">
        <f t="shared" si="42"/>
        <v>0</v>
      </c>
      <c r="J399" s="9">
        <f t="shared" si="41"/>
        <v>0</v>
      </c>
      <c r="M399" s="17"/>
      <c r="N399" s="87"/>
      <c r="O399" s="5"/>
      <c r="P399" s="5"/>
      <c r="Q399" s="5"/>
      <c r="R399" s="5"/>
    </row>
    <row r="400" spans="1:20" ht="11.25" customHeight="1" x14ac:dyDescent="0.25">
      <c r="A400" s="1"/>
      <c r="B400" s="1"/>
      <c r="G400" s="76">
        <v>46112</v>
      </c>
      <c r="H400" s="77">
        <f t="shared" si="40"/>
        <v>46112</v>
      </c>
      <c r="I400" s="9">
        <f t="shared" si="42"/>
        <v>0</v>
      </c>
      <c r="J400" s="9">
        <f t="shared" si="41"/>
        <v>0</v>
      </c>
      <c r="M400" s="17"/>
      <c r="N400" s="87"/>
      <c r="O400" s="5"/>
      <c r="P400" s="5"/>
      <c r="Q400" s="5"/>
      <c r="R400" s="5"/>
    </row>
    <row r="401" spans="1:18" ht="11.25" customHeight="1" x14ac:dyDescent="0.25">
      <c r="A401" s="1"/>
      <c r="B401" s="1"/>
      <c r="G401" s="76">
        <v>46142</v>
      </c>
      <c r="H401" s="77">
        <f t="shared" si="40"/>
        <v>46142</v>
      </c>
      <c r="I401" s="9">
        <f t="shared" si="42"/>
        <v>0</v>
      </c>
      <c r="J401" s="9">
        <f t="shared" si="41"/>
        <v>0</v>
      </c>
      <c r="M401" s="17"/>
      <c r="N401" s="87"/>
      <c r="O401" s="5"/>
      <c r="P401" s="5"/>
      <c r="Q401" s="5"/>
      <c r="R401" s="5"/>
    </row>
    <row r="402" spans="1:18" ht="11.25" customHeight="1" x14ac:dyDescent="0.25">
      <c r="A402" s="1"/>
      <c r="B402" s="1"/>
      <c r="G402" s="76">
        <v>46171</v>
      </c>
      <c r="H402" s="77">
        <f t="shared" si="40"/>
        <v>46171</v>
      </c>
      <c r="I402" s="9">
        <f t="shared" si="42"/>
        <v>0</v>
      </c>
      <c r="J402" s="9">
        <f t="shared" si="41"/>
        <v>0</v>
      </c>
      <c r="M402" s="17"/>
      <c r="N402" s="87"/>
      <c r="O402" s="5"/>
      <c r="P402" s="5"/>
      <c r="Q402" s="5"/>
      <c r="R402" s="5"/>
    </row>
    <row r="403" spans="1:18" ht="11.25" customHeight="1" x14ac:dyDescent="0.25">
      <c r="A403" s="1"/>
      <c r="B403" s="1"/>
      <c r="G403" s="76">
        <v>46203</v>
      </c>
      <c r="H403" s="77">
        <f t="shared" si="40"/>
        <v>46203</v>
      </c>
      <c r="I403" s="9">
        <f t="shared" si="42"/>
        <v>0</v>
      </c>
      <c r="J403" s="9">
        <f t="shared" si="41"/>
        <v>0</v>
      </c>
      <c r="M403" s="17"/>
      <c r="N403" s="87"/>
      <c r="O403" s="5"/>
      <c r="P403" s="5"/>
      <c r="Q403" s="5"/>
      <c r="R403" s="5"/>
    </row>
    <row r="404" spans="1:18" ht="11.25" customHeight="1" x14ac:dyDescent="0.25">
      <c r="A404" s="1"/>
      <c r="B404" s="1"/>
      <c r="G404" s="8"/>
      <c r="H404" s="9"/>
      <c r="I404" s="9"/>
      <c r="J404" s="9"/>
      <c r="M404" s="17"/>
      <c r="N404" s="87"/>
      <c r="O404" s="5"/>
      <c r="P404" s="5"/>
      <c r="Q404" s="5"/>
      <c r="R404" s="5"/>
    </row>
    <row r="405" spans="1:18" ht="11.25" customHeight="1" x14ac:dyDescent="0.25">
      <c r="G405" s="8"/>
      <c r="H405" s="9"/>
      <c r="I405" s="9">
        <f>SUM(I392:I403)</f>
        <v>0</v>
      </c>
      <c r="J405" s="10">
        <f>SUM(J392:J403)</f>
        <v>0</v>
      </c>
      <c r="M405" s="17"/>
      <c r="N405" s="87"/>
      <c r="O405" s="5"/>
      <c r="P405" s="5"/>
      <c r="Q405" s="5"/>
      <c r="R405" s="5"/>
    </row>
    <row r="406" spans="1:18" ht="11.25" customHeight="1" x14ac:dyDescent="0.25">
      <c r="M406" s="17"/>
      <c r="N406" s="112"/>
      <c r="O406" s="5"/>
      <c r="P406" s="5"/>
      <c r="Q406" s="5"/>
      <c r="R406" s="5"/>
    </row>
    <row r="407" spans="1:18" ht="11.25" customHeight="1" x14ac:dyDescent="0.25">
      <c r="H407" s="74" t="s">
        <v>17</v>
      </c>
      <c r="I407" s="60" t="s">
        <v>18</v>
      </c>
      <c r="J407" s="60" t="s">
        <v>19</v>
      </c>
      <c r="K407" s="60" t="s">
        <v>20</v>
      </c>
      <c r="L407" s="30"/>
      <c r="M407" s="17"/>
      <c r="N407" s="87"/>
      <c r="O407" s="5"/>
      <c r="P407" s="5"/>
      <c r="Q407" s="5"/>
      <c r="R407" s="5"/>
    </row>
    <row r="408" spans="1:18" ht="11.25" customHeight="1" x14ac:dyDescent="0.25">
      <c r="H408" s="72" t="s">
        <v>21</v>
      </c>
      <c r="I408" s="9">
        <f>+K379</f>
        <v>0</v>
      </c>
      <c r="J408" s="9">
        <f>IF(J379&lt;0,0,L379)</f>
        <v>0</v>
      </c>
      <c r="K408" s="9">
        <f>+I408-J408</f>
        <v>0</v>
      </c>
      <c r="M408" s="17"/>
      <c r="O408" s="5"/>
      <c r="P408" s="5"/>
      <c r="Q408" s="5"/>
      <c r="R408" s="5"/>
    </row>
    <row r="409" spans="1:18" ht="11.25" customHeight="1" x14ac:dyDescent="0.2">
      <c r="H409" s="72" t="s">
        <v>22</v>
      </c>
      <c r="I409" s="9">
        <f>+K386</f>
        <v>0</v>
      </c>
      <c r="J409" s="9">
        <f>+L386</f>
        <v>0</v>
      </c>
      <c r="K409" s="9">
        <f>+I409-J409</f>
        <v>0</v>
      </c>
    </row>
    <row r="410" spans="1:18" ht="11.25" customHeight="1" x14ac:dyDescent="0.2">
      <c r="H410" s="72" t="s">
        <v>23</v>
      </c>
      <c r="I410" s="9">
        <f>+J405</f>
        <v>0</v>
      </c>
      <c r="J410" s="9">
        <v>0</v>
      </c>
      <c r="K410" s="9">
        <f>+I410-J410</f>
        <v>0</v>
      </c>
    </row>
    <row r="411" spans="1:18" ht="11.25" customHeight="1" x14ac:dyDescent="0.2">
      <c r="H411" s="73" t="s">
        <v>24</v>
      </c>
      <c r="I411" s="10">
        <f>SUM(I408:I410)</f>
        <v>0</v>
      </c>
      <c r="J411" s="10">
        <f>SUM(J408:J410)</f>
        <v>0</v>
      </c>
      <c r="K411" s="10">
        <f>SUM(K408:K410)</f>
        <v>0</v>
      </c>
    </row>
    <row r="412" spans="1:18" ht="11.25" customHeight="1" x14ac:dyDescent="0.2">
      <c r="H412" s="73" t="s">
        <v>25</v>
      </c>
      <c r="I412" s="11">
        <f>+I411</f>
        <v>0</v>
      </c>
      <c r="J412" s="11">
        <f>+J411</f>
        <v>0</v>
      </c>
      <c r="K412" s="11">
        <f>+K411</f>
        <v>0</v>
      </c>
    </row>
    <row r="413" spans="1:18" ht="11.25" customHeight="1" x14ac:dyDescent="0.2">
      <c r="H413" s="72"/>
    </row>
    <row r="416" spans="1:18" ht="11.25" customHeight="1" thickBot="1" x14ac:dyDescent="0.3">
      <c r="A416" s="127" t="s">
        <v>30</v>
      </c>
      <c r="B416" s="127"/>
      <c r="C416" s="127"/>
      <c r="D416" s="127"/>
      <c r="E416" s="127"/>
      <c r="F416" s="127"/>
      <c r="G416" s="127"/>
    </row>
    <row r="417" spans="1:14" ht="11.25" customHeight="1" thickBot="1" x14ac:dyDescent="0.25">
      <c r="A417" s="65" t="s">
        <v>31</v>
      </c>
      <c r="B417" s="125" t="s">
        <v>32</v>
      </c>
      <c r="C417" s="125"/>
      <c r="D417" s="125"/>
      <c r="E417" s="125"/>
      <c r="F417" s="125"/>
      <c r="G417" s="126"/>
    </row>
    <row r="418" spans="1:14" ht="11.25" customHeight="1" x14ac:dyDescent="0.2">
      <c r="A418" s="62">
        <v>10</v>
      </c>
      <c r="B418" s="132" t="s">
        <v>33</v>
      </c>
      <c r="C418" s="133"/>
      <c r="D418" s="133"/>
      <c r="E418" s="133"/>
      <c r="F418" s="133"/>
      <c r="G418" s="134"/>
    </row>
    <row r="419" spans="1:14" ht="11.25" customHeight="1" x14ac:dyDescent="0.2">
      <c r="A419" s="63">
        <v>14</v>
      </c>
      <c r="B419" s="119" t="s">
        <v>34</v>
      </c>
      <c r="C419" s="120"/>
      <c r="D419" s="120"/>
      <c r="E419" s="120"/>
      <c r="F419" s="120"/>
      <c r="G419" s="121"/>
    </row>
    <row r="420" spans="1:14" ht="11.25" customHeight="1" x14ac:dyDescent="0.2">
      <c r="A420" s="63">
        <v>20</v>
      </c>
      <c r="B420" s="119" t="s">
        <v>35</v>
      </c>
      <c r="C420" s="120"/>
      <c r="D420" s="120"/>
      <c r="E420" s="120"/>
      <c r="F420" s="120"/>
      <c r="G420" s="121"/>
    </row>
    <row r="421" spans="1:14" ht="11.25" customHeight="1" x14ac:dyDescent="0.2">
      <c r="A421" s="63">
        <v>21</v>
      </c>
      <c r="B421" s="119" t="s">
        <v>36</v>
      </c>
      <c r="C421" s="120"/>
      <c r="D421" s="120"/>
      <c r="E421" s="120"/>
      <c r="F421" s="120"/>
      <c r="G421" s="121"/>
    </row>
    <row r="422" spans="1:14" ht="11.25" customHeight="1" x14ac:dyDescent="0.2">
      <c r="A422" s="63">
        <v>22</v>
      </c>
      <c r="B422" s="119" t="s">
        <v>48</v>
      </c>
      <c r="C422" s="120"/>
      <c r="D422" s="120"/>
      <c r="E422" s="120"/>
      <c r="F422" s="120"/>
      <c r="G422" s="121"/>
    </row>
    <row r="423" spans="1:14" ht="11.25" customHeight="1" x14ac:dyDescent="0.2">
      <c r="A423" s="63">
        <v>23</v>
      </c>
      <c r="B423" s="119" t="s">
        <v>37</v>
      </c>
      <c r="C423" s="120"/>
      <c r="D423" s="120"/>
      <c r="E423" s="120"/>
      <c r="F423" s="120"/>
      <c r="G423" s="121"/>
    </row>
    <row r="424" spans="1:14" ht="11.25" customHeight="1" x14ac:dyDescent="0.2">
      <c r="A424" s="63">
        <v>24</v>
      </c>
      <c r="B424" s="119" t="s">
        <v>38</v>
      </c>
      <c r="C424" s="120"/>
      <c r="D424" s="120"/>
      <c r="E424" s="120"/>
      <c r="F424" s="120"/>
      <c r="G424" s="121"/>
    </row>
    <row r="425" spans="1:14" ht="11.25" customHeight="1" x14ac:dyDescent="0.2">
      <c r="A425" s="63">
        <v>26</v>
      </c>
      <c r="B425" s="119" t="s">
        <v>49</v>
      </c>
      <c r="C425" s="120"/>
      <c r="D425" s="120"/>
      <c r="E425" s="120"/>
      <c r="F425" s="120"/>
      <c r="G425" s="121"/>
    </row>
    <row r="426" spans="1:14" ht="11.25" customHeight="1" x14ac:dyDescent="0.2">
      <c r="A426" s="63">
        <v>28</v>
      </c>
      <c r="B426" s="119" t="s">
        <v>39</v>
      </c>
      <c r="C426" s="120"/>
      <c r="D426" s="120"/>
      <c r="E426" s="120"/>
      <c r="F426" s="120"/>
      <c r="G426" s="121"/>
    </row>
    <row r="427" spans="1:14" ht="11.25" customHeight="1" x14ac:dyDescent="0.25">
      <c r="A427" s="63">
        <v>30</v>
      </c>
      <c r="B427" s="119" t="s">
        <v>50</v>
      </c>
      <c r="C427" s="120"/>
      <c r="D427" s="120"/>
      <c r="E427" s="120"/>
      <c r="F427" s="120"/>
      <c r="G427" s="121"/>
      <c r="N427" s="113"/>
    </row>
    <row r="428" spans="1:14" ht="11.25" customHeight="1" x14ac:dyDescent="0.25">
      <c r="A428" s="63">
        <v>32</v>
      </c>
      <c r="B428" s="119" t="s">
        <v>40</v>
      </c>
      <c r="C428" s="120"/>
      <c r="D428" s="120"/>
      <c r="E428" s="120"/>
      <c r="F428" s="120"/>
      <c r="G428" s="121"/>
      <c r="H428" s="103" t="s">
        <v>47</v>
      </c>
      <c r="I428" s="103"/>
      <c r="J428" s="103"/>
      <c r="K428" s="103"/>
      <c r="L428" s="103"/>
      <c r="M428" s="103"/>
      <c r="N428" s="114"/>
    </row>
    <row r="429" spans="1:14" ht="11.25" customHeight="1" x14ac:dyDescent="0.25">
      <c r="A429" s="63">
        <v>33</v>
      </c>
      <c r="B429" s="119" t="s">
        <v>41</v>
      </c>
      <c r="C429" s="120"/>
      <c r="D429" s="120"/>
      <c r="E429" s="120"/>
      <c r="F429" s="120"/>
      <c r="G429" s="121"/>
      <c r="H429" s="101" t="s">
        <v>59</v>
      </c>
      <c r="I429" s="101"/>
      <c r="J429" s="101"/>
      <c r="K429" s="101"/>
      <c r="L429" s="101"/>
      <c r="M429" s="101"/>
      <c r="N429" s="115"/>
    </row>
    <row r="430" spans="1:14" ht="11.25" customHeight="1" x14ac:dyDescent="0.25">
      <c r="A430" s="63">
        <v>34</v>
      </c>
      <c r="B430" s="119" t="s">
        <v>42</v>
      </c>
      <c r="C430" s="120"/>
      <c r="D430" s="120"/>
      <c r="E430" s="120"/>
      <c r="F430" s="120"/>
      <c r="G430" s="121"/>
      <c r="H430" s="102" t="s">
        <v>60</v>
      </c>
      <c r="I430" s="102"/>
      <c r="J430" s="102"/>
      <c r="K430" s="102"/>
      <c r="L430" s="102"/>
      <c r="M430" s="102"/>
      <c r="N430" s="115"/>
    </row>
    <row r="431" spans="1:14" ht="11.25" customHeight="1" thickBot="1" x14ac:dyDescent="0.3">
      <c r="A431" s="64">
        <v>40</v>
      </c>
      <c r="B431" s="122" t="s">
        <v>43</v>
      </c>
      <c r="C431" s="123"/>
      <c r="D431" s="123"/>
      <c r="E431" s="123"/>
      <c r="F431" s="123"/>
      <c r="G431" s="124"/>
      <c r="H431" s="102" t="s">
        <v>61</v>
      </c>
      <c r="I431" s="102"/>
      <c r="J431" s="102"/>
      <c r="K431" s="102"/>
      <c r="L431" s="102"/>
      <c r="M431" s="102"/>
    </row>
    <row r="432" spans="1:14" ht="11.25" customHeight="1" x14ac:dyDescent="0.2">
      <c r="A432" s="37"/>
      <c r="B432" s="2"/>
      <c r="D432" s="15"/>
      <c r="E432" s="15"/>
      <c r="F432" s="15"/>
      <c r="G432" s="15"/>
    </row>
    <row r="433" spans="1:11" ht="15.6" x14ac:dyDescent="0.3">
      <c r="A433" s="136"/>
      <c r="B433" s="136"/>
      <c r="C433" s="136"/>
      <c r="D433" s="136"/>
      <c r="E433" s="136"/>
      <c r="F433" s="136"/>
      <c r="G433" s="136"/>
      <c r="H433" s="136"/>
      <c r="I433" s="42"/>
      <c r="J433" s="42"/>
      <c r="K433" s="42"/>
    </row>
    <row r="434" spans="1:11" ht="15.6" x14ac:dyDescent="0.3">
      <c r="A434" s="136"/>
      <c r="B434" s="136"/>
      <c r="C434" s="136"/>
      <c r="D434" s="136"/>
      <c r="E434" s="136"/>
      <c r="F434" s="136"/>
      <c r="G434" s="136"/>
      <c r="H434" s="136"/>
      <c r="I434" s="42"/>
      <c r="J434" s="42"/>
      <c r="K434" s="42"/>
    </row>
    <row r="435" spans="1:11" ht="15.6" x14ac:dyDescent="0.3">
      <c r="A435" s="135"/>
      <c r="B435" s="135"/>
      <c r="C435" s="135"/>
      <c r="D435" s="135"/>
      <c r="E435" s="135"/>
      <c r="F435" s="135"/>
      <c r="G435" s="135"/>
      <c r="H435" s="135"/>
      <c r="I435" s="42"/>
      <c r="J435" s="42"/>
      <c r="K435" s="42"/>
    </row>
    <row r="436" spans="1:11" ht="15.6" x14ac:dyDescent="0.3">
      <c r="A436" s="135"/>
      <c r="B436" s="135"/>
      <c r="C436" s="135"/>
      <c r="D436" s="135"/>
      <c r="E436" s="135"/>
      <c r="F436" s="135"/>
      <c r="G436" s="135"/>
      <c r="H436" s="135"/>
      <c r="I436" s="42"/>
      <c r="J436" s="42"/>
      <c r="K436" s="42"/>
    </row>
    <row r="437" spans="1:11" ht="11.25" customHeight="1" x14ac:dyDescent="0.25">
      <c r="J437" s="43"/>
    </row>
  </sheetData>
  <sheetProtection algorithmName="SHA-512" hashValue="l0dLYFV5Bqp1bhlvC7iamLQMbzwv7QR6pUupiC1zwEPQ6EsA8H/xfQlK30jDfEbNmZBB+RmniZfSSyLQH6Ac3g==" saltValue="g0v5BpTEE2PTBuzvzsjG6Q==" spinCount="100000" sheet="1" objects="1" scenarios="1"/>
  <protectedRanges>
    <protectedRange sqref="A392:A403 C392:C403" name="Range4" securityDescriptor="O:WDG:WDD:(A;;CC;;;WD)"/>
    <protectedRange sqref="B13:H378" name="Range2" securityDescriptor="O:WDG:WDD:(A;;CC;;;WD)"/>
    <protectedRange sqref="A1:D3" name="Range1" securityDescriptor="O:WDG:WDD:(A;;CC;;;WD)"/>
    <protectedRange sqref="J386" name="Range3" securityDescriptor="O:WDG:WDD:(A;;CC;;;WD)"/>
  </protectedRanges>
  <mergeCells count="25">
    <mergeCell ref="B418:G418"/>
    <mergeCell ref="B419:G419"/>
    <mergeCell ref="B420:G420"/>
    <mergeCell ref="A436:H436"/>
    <mergeCell ref="A433:H433"/>
    <mergeCell ref="B428:G428"/>
    <mergeCell ref="B429:G429"/>
    <mergeCell ref="A434:H434"/>
    <mergeCell ref="A435:H435"/>
    <mergeCell ref="F3:K3"/>
    <mergeCell ref="B430:G430"/>
    <mergeCell ref="B431:G431"/>
    <mergeCell ref="B417:G417"/>
    <mergeCell ref="A416:G416"/>
    <mergeCell ref="A7:B7"/>
    <mergeCell ref="F4:K4"/>
    <mergeCell ref="F5:K5"/>
    <mergeCell ref="B424:G424"/>
    <mergeCell ref="B425:G425"/>
    <mergeCell ref="B426:G426"/>
    <mergeCell ref="B427:G427"/>
    <mergeCell ref="B421:G421"/>
    <mergeCell ref="B422:G422"/>
    <mergeCell ref="B423:G423"/>
    <mergeCell ref="E6:K6"/>
  </mergeCells>
  <phoneticPr fontId="5" type="noConversion"/>
  <conditionalFormatting sqref="A13:M378 J379:L379">
    <cfRule type="expression" dxfId="0" priority="2">
      <formula>WEEKDAY($A13,2)&gt;5</formula>
    </cfRule>
  </conditionalFormatting>
  <printOptions gridLines="1"/>
  <pageMargins left="0.25" right="0.25" top="0.5" bottom="0.5" header="0.25" footer="0.25"/>
  <pageSetup scale="73" fitToHeight="0" orientation="landscape" horizontalDpi="1200" verticalDpi="1200" r:id="rId1"/>
  <headerFooter alignWithMargins="0">
    <oddHeader>&amp;F</oddHeader>
    <oddFooter>&amp;L&amp;D&amp;C&amp;T&amp;R&amp;P</oddFooter>
  </headerFooter>
  <rowBreaks count="7" manualBreakCount="7">
    <brk id="58" max="12" man="1"/>
    <brk id="105" max="12" man="1"/>
    <brk id="152" max="12" man="1"/>
    <brk id="199" max="12" man="1"/>
    <brk id="246" max="12" man="1"/>
    <brk id="294" max="12" man="1"/>
    <brk id="383" max="12" man="1"/>
  </rowBreaks>
  <colBreaks count="1" manualBreakCount="1">
    <brk id="13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FCAAE75-A4CC-4348-BE0C-A00099FC8500}">
            <xm:f>ISNUMBER(VLOOKUP($A13,Holidays!$B$2:$B$13,1,0))</xm:f>
            <x14:dxf>
              <fill>
                <patternFill>
                  <bgColor theme="0" tint="-0.34998626667073579"/>
                </patternFill>
              </fill>
            </x14:dxf>
          </x14:cfRule>
          <xm:sqref>A13:M378 J379:L379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7201-21DA-47BD-9392-41039C1D6C3B}">
  <dimension ref="A1:C13"/>
  <sheetViews>
    <sheetView workbookViewId="0">
      <selection sqref="A1:C1048576"/>
    </sheetView>
  </sheetViews>
  <sheetFormatPr defaultRowHeight="12.6" x14ac:dyDescent="0.25"/>
  <cols>
    <col min="1" max="1" width="23.5546875" bestFit="1" customWidth="1"/>
    <col min="2" max="2" width="11.44140625" customWidth="1"/>
  </cols>
  <sheetData>
    <row r="1" spans="1:3" ht="13.2" x14ac:dyDescent="0.25">
      <c r="A1" s="93" t="s">
        <v>92</v>
      </c>
      <c r="B1" s="93" t="s">
        <v>1</v>
      </c>
      <c r="C1" s="93" t="s">
        <v>93</v>
      </c>
    </row>
    <row r="2" spans="1:3" ht="13.2" x14ac:dyDescent="0.25">
      <c r="A2" s="94" t="s">
        <v>94</v>
      </c>
      <c r="B2" s="100">
        <v>45842</v>
      </c>
      <c r="C2" s="104" t="s">
        <v>95</v>
      </c>
    </row>
    <row r="3" spans="1:3" ht="14.4" x14ac:dyDescent="0.3">
      <c r="A3" s="94" t="s">
        <v>96</v>
      </c>
      <c r="B3" s="100">
        <v>45901</v>
      </c>
      <c r="C3" s="117" t="s">
        <v>97</v>
      </c>
    </row>
    <row r="4" spans="1:3" ht="13.2" x14ac:dyDescent="0.25">
      <c r="A4" s="94" t="s">
        <v>98</v>
      </c>
      <c r="B4" s="100">
        <v>45972</v>
      </c>
      <c r="C4" s="104" t="s">
        <v>106</v>
      </c>
    </row>
    <row r="5" spans="1:3" ht="13.2" x14ac:dyDescent="0.25">
      <c r="A5" s="94" t="s">
        <v>99</v>
      </c>
      <c r="B5" s="100">
        <v>45988</v>
      </c>
      <c r="C5" s="104" t="s">
        <v>101</v>
      </c>
    </row>
    <row r="6" spans="1:3" ht="13.2" x14ac:dyDescent="0.25">
      <c r="A6" s="94" t="s">
        <v>99</v>
      </c>
      <c r="B6" s="100">
        <v>45989</v>
      </c>
      <c r="C6" s="104" t="s">
        <v>95</v>
      </c>
    </row>
    <row r="7" spans="1:3" ht="13.2" x14ac:dyDescent="0.25">
      <c r="A7" s="94" t="s">
        <v>100</v>
      </c>
      <c r="B7" s="100">
        <v>46015</v>
      </c>
      <c r="C7" s="104" t="s">
        <v>107</v>
      </c>
    </row>
    <row r="8" spans="1:3" ht="13.2" x14ac:dyDescent="0.25">
      <c r="A8" s="94" t="s">
        <v>100</v>
      </c>
      <c r="B8" s="100">
        <v>46016</v>
      </c>
      <c r="C8" s="104" t="s">
        <v>101</v>
      </c>
    </row>
    <row r="9" spans="1:3" ht="13.2" x14ac:dyDescent="0.25">
      <c r="A9" s="94" t="s">
        <v>100</v>
      </c>
      <c r="B9" s="100">
        <v>46017</v>
      </c>
      <c r="C9" s="104" t="s">
        <v>95</v>
      </c>
    </row>
    <row r="10" spans="1:3" ht="13.2" x14ac:dyDescent="0.25">
      <c r="A10" s="94" t="s">
        <v>102</v>
      </c>
      <c r="B10" s="100">
        <v>46023</v>
      </c>
      <c r="C10" s="104" t="s">
        <v>101</v>
      </c>
    </row>
    <row r="11" spans="1:3" ht="13.2" x14ac:dyDescent="0.25">
      <c r="A11" s="94" t="s">
        <v>103</v>
      </c>
      <c r="B11" s="100">
        <v>46041</v>
      </c>
      <c r="C11" s="104" t="s">
        <v>97</v>
      </c>
    </row>
    <row r="12" spans="1:3" ht="13.2" x14ac:dyDescent="0.25">
      <c r="A12" s="94" t="s">
        <v>104</v>
      </c>
      <c r="B12" s="100">
        <v>46115</v>
      </c>
      <c r="C12" s="104" t="s">
        <v>95</v>
      </c>
    </row>
    <row r="13" spans="1:3" ht="13.2" x14ac:dyDescent="0.25">
      <c r="A13" s="94" t="s">
        <v>105</v>
      </c>
      <c r="B13" s="100">
        <v>46167</v>
      </c>
      <c r="C13" s="104" t="s">
        <v>97</v>
      </c>
    </row>
  </sheetData>
  <sheetProtection algorithmName="SHA-512" hashValue="7j16ORIZTTdrps48d3UJDl8sKGMB+C+YKV32/Ji0gpmq02VBX+akfgi7XQhz8u7D4O3C6ByzfI/nceaLcHKlSQ==" saltValue="CtixQ/RKAI324gDWnyLQJ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F949E32D5B949BBE24ED0EA9D6E43" ma:contentTypeVersion="6" ma:contentTypeDescription="Create a new document." ma:contentTypeScope="" ma:versionID="479e93ecf0b94dcc17ac09c56daf37b7">
  <xsd:schema xmlns:xsd="http://www.w3.org/2001/XMLSchema" xmlns:xs="http://www.w3.org/2001/XMLSchema" xmlns:p="http://schemas.microsoft.com/office/2006/metadata/properties" xmlns:ns2="57305ba2-480d-4992-9827-50a5874c40d2" targetNamespace="http://schemas.microsoft.com/office/2006/metadata/properties" ma:root="true" ma:fieldsID="4ecb543520d818651d112a9471d6cfda" ns2:_="">
    <xsd:import namespace="57305ba2-480d-4992-9827-50a5874c4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05ba2-480d-4992-9827-50a5874c40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0F8978-059B-4793-B383-454CD69E34B9}">
  <ds:schemaRefs>
    <ds:schemaRef ds:uri="http://schemas.microsoft.com/office/2006/metadata/properties"/>
    <ds:schemaRef ds:uri="http://schemas.microsoft.com/office/infopath/2007/PartnerControls"/>
    <ds:schemaRef ds:uri="73e4aeb7-276d-4209-8f8c-88ff83e322b1"/>
    <ds:schemaRef ds:uri="64c4a628-0bc1-4012-8905-8f63f1119587"/>
  </ds:schemaRefs>
</ds:datastoreItem>
</file>

<file path=customXml/itemProps2.xml><?xml version="1.0" encoding="utf-8"?>
<ds:datastoreItem xmlns:ds="http://schemas.openxmlformats.org/officeDocument/2006/customXml" ds:itemID="{7460ECC7-C694-4E66-888C-27678F9CE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305ba2-480d-4992-9827-50a5874c4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ED0839-9BDD-4539-A51A-64D11D70C2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Template</vt:lpstr>
      <vt:lpstr>Holidays</vt:lpstr>
      <vt:lpstr>Template!Print_Area</vt:lpstr>
      <vt:lpstr>Template!Print_Titles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NC Office of State Controller</dc:creator>
  <cp:lastModifiedBy>Tonya Pulley</cp:lastModifiedBy>
  <cp:lastPrinted>2018-01-29T21:03:28Z</cp:lastPrinted>
  <dcterms:created xsi:type="dcterms:W3CDTF">1997-09-04T12:36:50Z</dcterms:created>
  <dcterms:modified xsi:type="dcterms:W3CDTF">2025-06-06T17:43:29Z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0x010100F10F949E32D5B949BBE24ED0EA9D6E43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2024-06-14T20:22:24Z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a1f43f48-54fe-433f-9378-968b45bc6665</vt:lpwstr>
  </property>
  <property fmtid="{D5CDD505-2E9C-101B-9397-08002B2CF9AE}" pid="10" name="MSIP_Label_defa4170-0d19-0005-0004-bc88714345d2_ActionId">
    <vt:lpwstr>b82845a7-d188-45e4-a321-53ef467469c9</vt:lpwstr>
  </property>
  <property fmtid="{D5CDD505-2E9C-101B-9397-08002B2CF9AE}" pid="11" name="MSIP_Label_defa4170-0d19-0005-0004-bc88714345d2_ContentBits">
    <vt:lpwstr>0</vt:lpwstr>
  </property>
</Properties>
</file>